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120231\Desktop\EGHA\2024\Fixtures\"/>
    </mc:Choice>
  </mc:AlternateContent>
  <xr:revisionPtr revIDLastSave="0" documentId="13_ncr:1_{5B85955B-1DC1-4C28-82AB-3B8837E22E64}" xr6:coauthVersionLast="47" xr6:coauthVersionMax="47" xr10:uidLastSave="{00000000-0000-0000-0000-000000000000}"/>
  <bookViews>
    <workbookView xWindow="25800" yWindow="0" windowWidth="25800" windowHeight="21000" activeTab="1" xr2:uid="{00000000-000D-0000-FFFF-FFFF00000000}"/>
  </bookViews>
  <sheets>
    <sheet name="Season Cal. (25 Wks)" sheetId="11" r:id="rId1"/>
    <sheet name="Fixtures" sheetId="1" r:id="rId2"/>
    <sheet name="Report - Games &amp; Umpiring" sheetId="7" r:id="rId3"/>
    <sheet name="Report - Times" sheetId="8" r:id="rId4"/>
    <sheet name="Club Days_Byes" sheetId="12" r:id="rId5"/>
  </sheets>
  <definedNames>
    <definedName name="_xlnm._FilterDatabase" localSheetId="1" hidden="1">Fixtures!$A$1:$CM$765</definedName>
    <definedName name="_xlnm.Print_Area" localSheetId="1">Fixtures!$B$8:$N$746</definedName>
    <definedName name="_xlnm.Print_Area" localSheetId="2">'Report - Games &amp; Umpiring'!$A$1:$AS$36</definedName>
    <definedName name="_xlnm.Print_Area" localSheetId="3">'Report - Times'!$A$1:$BB$66</definedName>
    <definedName name="_xlnm.Print_Area" localSheetId="0">'Season Cal. (25 Wks)'!$A$1:$M$48</definedName>
    <definedName name="_xlnm.Print_Titles" localSheetId="1">Fixtures!$8:$10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B23" i="8" l="1"/>
  <c r="BB14" i="8"/>
  <c r="BA14" i="8"/>
  <c r="AZ14" i="8"/>
  <c r="AY14" i="8"/>
  <c r="AX14" i="8"/>
  <c r="AW14" i="8"/>
  <c r="AV14" i="8"/>
  <c r="AU14" i="8"/>
  <c r="AT14" i="8"/>
  <c r="AS14" i="8"/>
  <c r="AR14" i="8"/>
  <c r="AQ14" i="8"/>
  <c r="AP14" i="8"/>
  <c r="AO14" i="8"/>
  <c r="AN14" i="8"/>
  <c r="AM14" i="8"/>
  <c r="AL14" i="8"/>
  <c r="AK14" i="8"/>
  <c r="AJ14" i="8"/>
  <c r="AI14" i="8"/>
  <c r="AH14" i="8"/>
  <c r="AG14" i="8"/>
  <c r="AF14" i="8"/>
  <c r="AE14" i="8"/>
  <c r="AD14" i="8"/>
  <c r="AC14" i="8"/>
  <c r="AB14" i="8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BB29" i="8"/>
  <c r="BA29" i="8"/>
  <c r="AZ29" i="8"/>
  <c r="AY29" i="8"/>
  <c r="AX29" i="8"/>
  <c r="AW29" i="8"/>
  <c r="AV29" i="8"/>
  <c r="AU29" i="8"/>
  <c r="AT29" i="8"/>
  <c r="AS29" i="8"/>
  <c r="AR29" i="8"/>
  <c r="AQ29" i="8"/>
  <c r="AP29" i="8"/>
  <c r="AO29" i="8"/>
  <c r="AN29" i="8"/>
  <c r="AM29" i="8"/>
  <c r="AL29" i="8"/>
  <c r="AK29" i="8"/>
  <c r="AJ29" i="8"/>
  <c r="AI29" i="8"/>
  <c r="AH29" i="8"/>
  <c r="AG29" i="8"/>
  <c r="AF29" i="8"/>
  <c r="AE29" i="8"/>
  <c r="AD29" i="8"/>
  <c r="AC29" i="8"/>
  <c r="AB29" i="8"/>
  <c r="AA29" i="8"/>
  <c r="Z29" i="8"/>
  <c r="Y29" i="8"/>
  <c r="X29" i="8"/>
  <c r="W29" i="8"/>
  <c r="V29" i="8"/>
  <c r="U29" i="8"/>
  <c r="T29" i="8"/>
  <c r="S29" i="8"/>
  <c r="R29" i="8"/>
  <c r="Q29" i="8"/>
  <c r="P29" i="8"/>
  <c r="O29" i="8"/>
  <c r="N29" i="8"/>
  <c r="M29" i="8"/>
  <c r="L29" i="8"/>
  <c r="BB25" i="8"/>
  <c r="BA25" i="8"/>
  <c r="AZ25" i="8"/>
  <c r="AY25" i="8"/>
  <c r="AX25" i="8"/>
  <c r="AW25" i="8"/>
  <c r="AV25" i="8"/>
  <c r="AU25" i="8"/>
  <c r="AT25" i="8"/>
  <c r="AS25" i="8"/>
  <c r="AR25" i="8"/>
  <c r="AQ25" i="8"/>
  <c r="AP25" i="8"/>
  <c r="AO25" i="8"/>
  <c r="AN25" i="8"/>
  <c r="AM25" i="8"/>
  <c r="AL25" i="8"/>
  <c r="AK25" i="8"/>
  <c r="AJ25" i="8"/>
  <c r="AI25" i="8"/>
  <c r="AH25" i="8"/>
  <c r="AG25" i="8"/>
  <c r="AF25" i="8"/>
  <c r="AE25" i="8"/>
  <c r="AD25" i="8"/>
  <c r="AC25" i="8"/>
  <c r="AB25" i="8"/>
  <c r="AA25" i="8"/>
  <c r="Z25" i="8"/>
  <c r="Y25" i="8"/>
  <c r="X25" i="8"/>
  <c r="W25" i="8"/>
  <c r="V25" i="8"/>
  <c r="U25" i="8"/>
  <c r="T25" i="8"/>
  <c r="S25" i="8"/>
  <c r="R25" i="8"/>
  <c r="Q25" i="8"/>
  <c r="P25" i="8"/>
  <c r="O25" i="8"/>
  <c r="N25" i="8"/>
  <c r="M25" i="8"/>
  <c r="L25" i="8"/>
  <c r="BB16" i="8"/>
  <c r="BA16" i="8"/>
  <c r="AZ16" i="8"/>
  <c r="AY16" i="8"/>
  <c r="AX16" i="8"/>
  <c r="AW16" i="8"/>
  <c r="AV16" i="8"/>
  <c r="AU16" i="8"/>
  <c r="AT16" i="8"/>
  <c r="AS16" i="8"/>
  <c r="AR16" i="8"/>
  <c r="AQ16" i="8"/>
  <c r="AP16" i="8"/>
  <c r="AO16" i="8"/>
  <c r="AN16" i="8"/>
  <c r="AM16" i="8"/>
  <c r="AL16" i="8"/>
  <c r="AK16" i="8"/>
  <c r="AJ16" i="8"/>
  <c r="AI16" i="8"/>
  <c r="AH16" i="8"/>
  <c r="AG16" i="8"/>
  <c r="AF16" i="8"/>
  <c r="AE16" i="8"/>
  <c r="AD16" i="8"/>
  <c r="AC16" i="8"/>
  <c r="AB16" i="8"/>
  <c r="AA16" i="8"/>
  <c r="Z16" i="8"/>
  <c r="Y16" i="8"/>
  <c r="X16" i="8"/>
  <c r="W16" i="8"/>
  <c r="V16" i="8"/>
  <c r="U16" i="8"/>
  <c r="T16" i="8"/>
  <c r="S16" i="8"/>
  <c r="R16" i="8"/>
  <c r="Q16" i="8"/>
  <c r="P16" i="8"/>
  <c r="O16" i="8"/>
  <c r="N16" i="8"/>
  <c r="M16" i="8"/>
  <c r="L16" i="8"/>
  <c r="L11" i="8"/>
  <c r="M11" i="8"/>
  <c r="N11" i="8"/>
  <c r="O11" i="8"/>
  <c r="P11" i="8"/>
  <c r="Q11" i="8"/>
  <c r="R11" i="8"/>
  <c r="S11" i="8"/>
  <c r="T11" i="8"/>
  <c r="U11" i="8"/>
  <c r="V11" i="8"/>
  <c r="W11" i="8"/>
  <c r="X11" i="8"/>
  <c r="Y11" i="8"/>
  <c r="Z11" i="8"/>
  <c r="AA11" i="8"/>
  <c r="AB11" i="8"/>
  <c r="AC11" i="8"/>
  <c r="AD11" i="8"/>
  <c r="AE11" i="8"/>
  <c r="AF11" i="8"/>
  <c r="AG11" i="8"/>
  <c r="AH11" i="8"/>
  <c r="AI11" i="8"/>
  <c r="AJ11" i="8"/>
  <c r="AK11" i="8"/>
  <c r="AL11" i="8"/>
  <c r="AM11" i="8"/>
  <c r="AN11" i="8"/>
  <c r="AO11" i="8"/>
  <c r="AP11" i="8"/>
  <c r="AQ11" i="8"/>
  <c r="AR11" i="8"/>
  <c r="AS11" i="8"/>
  <c r="AT11" i="8"/>
  <c r="AU11" i="8"/>
  <c r="AV11" i="8"/>
  <c r="AW11" i="8"/>
  <c r="AX11" i="8"/>
  <c r="AY11" i="8"/>
  <c r="AZ11" i="8"/>
  <c r="BA11" i="8"/>
  <c r="BB11" i="8"/>
  <c r="L12" i="8"/>
  <c r="M12" i="8"/>
  <c r="N12" i="8"/>
  <c r="O12" i="8"/>
  <c r="P12" i="8"/>
  <c r="Q12" i="8"/>
  <c r="R12" i="8"/>
  <c r="S12" i="8"/>
  <c r="T12" i="8"/>
  <c r="U12" i="8"/>
  <c r="V12" i="8"/>
  <c r="W12" i="8"/>
  <c r="X12" i="8"/>
  <c r="Y12" i="8"/>
  <c r="Z12" i="8"/>
  <c r="AA12" i="8"/>
  <c r="AB12" i="8"/>
  <c r="AC12" i="8"/>
  <c r="AD12" i="8"/>
  <c r="AE12" i="8"/>
  <c r="AF12" i="8"/>
  <c r="AG12" i="8"/>
  <c r="AH12" i="8"/>
  <c r="AI12" i="8"/>
  <c r="AJ12" i="8"/>
  <c r="AK12" i="8"/>
  <c r="AL12" i="8"/>
  <c r="AM12" i="8"/>
  <c r="AN12" i="8"/>
  <c r="AO12" i="8"/>
  <c r="AP12" i="8"/>
  <c r="AQ12" i="8"/>
  <c r="AR12" i="8"/>
  <c r="AS12" i="8"/>
  <c r="AT12" i="8"/>
  <c r="AU12" i="8"/>
  <c r="AV12" i="8"/>
  <c r="AW12" i="8"/>
  <c r="AX12" i="8"/>
  <c r="AY12" i="8"/>
  <c r="AZ12" i="8"/>
  <c r="BA12" i="8"/>
  <c r="BB12" i="8"/>
  <c r="L13" i="8"/>
  <c r="M13" i="8"/>
  <c r="N13" i="8"/>
  <c r="O13" i="8"/>
  <c r="P13" i="8"/>
  <c r="Q13" i="8"/>
  <c r="R13" i="8"/>
  <c r="S13" i="8"/>
  <c r="T13" i="8"/>
  <c r="U13" i="8"/>
  <c r="V13" i="8"/>
  <c r="W13" i="8"/>
  <c r="X13" i="8"/>
  <c r="Y13" i="8"/>
  <c r="Z13" i="8"/>
  <c r="AA13" i="8"/>
  <c r="AB13" i="8"/>
  <c r="AC13" i="8"/>
  <c r="AD13" i="8"/>
  <c r="AE13" i="8"/>
  <c r="AF13" i="8"/>
  <c r="AG13" i="8"/>
  <c r="AH13" i="8"/>
  <c r="AI13" i="8"/>
  <c r="AJ13" i="8"/>
  <c r="AK13" i="8"/>
  <c r="AL13" i="8"/>
  <c r="AM13" i="8"/>
  <c r="AN13" i="8"/>
  <c r="AO13" i="8"/>
  <c r="AP13" i="8"/>
  <c r="AQ13" i="8"/>
  <c r="AR13" i="8"/>
  <c r="AS13" i="8"/>
  <c r="AT13" i="8"/>
  <c r="AU13" i="8"/>
  <c r="AV13" i="8"/>
  <c r="AW13" i="8"/>
  <c r="AX13" i="8"/>
  <c r="AY13" i="8"/>
  <c r="AZ13" i="8"/>
  <c r="BA13" i="8"/>
  <c r="BB13" i="8"/>
  <c r="I13" i="7"/>
  <c r="AD17" i="8"/>
  <c r="M42" i="8"/>
  <c r="G14" i="8" l="1"/>
  <c r="K14" i="8"/>
  <c r="D14" i="8"/>
  <c r="E14" i="8"/>
  <c r="F14" i="8"/>
  <c r="H14" i="8"/>
  <c r="I14" i="8"/>
  <c r="J14" i="8"/>
  <c r="J16" i="8"/>
  <c r="J29" i="8"/>
  <c r="J12" i="8"/>
  <c r="G16" i="8"/>
  <c r="I16" i="8"/>
  <c r="D25" i="8"/>
  <c r="E29" i="8"/>
  <c r="H29" i="8"/>
  <c r="J13" i="8"/>
  <c r="J25" i="8"/>
  <c r="K29" i="8"/>
  <c r="K13" i="8"/>
  <c r="I13" i="8"/>
  <c r="G13" i="8"/>
  <c r="K12" i="8"/>
  <c r="F12" i="8"/>
  <c r="H11" i="8"/>
  <c r="E11" i="8"/>
  <c r="F16" i="8"/>
  <c r="K16" i="8"/>
  <c r="G25" i="8"/>
  <c r="I25" i="8"/>
  <c r="D29" i="8"/>
  <c r="H12" i="8"/>
  <c r="E12" i="8"/>
  <c r="D11" i="8"/>
  <c r="F13" i="8"/>
  <c r="H13" i="8"/>
  <c r="E13" i="8"/>
  <c r="D12" i="8"/>
  <c r="I11" i="8"/>
  <c r="G11" i="8"/>
  <c r="D16" i="8"/>
  <c r="E25" i="8"/>
  <c r="H25" i="8"/>
  <c r="F29" i="8"/>
  <c r="J11" i="8"/>
  <c r="D13" i="8"/>
  <c r="I12" i="8"/>
  <c r="G12" i="8"/>
  <c r="K11" i="8"/>
  <c r="F11" i="8"/>
  <c r="E16" i="8"/>
  <c r="H16" i="8"/>
  <c r="F25" i="8"/>
  <c r="K25" i="8"/>
  <c r="G29" i="8"/>
  <c r="I29" i="8"/>
  <c r="A1" i="11"/>
  <c r="L50" i="8"/>
  <c r="X49" i="8"/>
  <c r="M49" i="8"/>
  <c r="BB46" i="8"/>
  <c r="BA46" i="8"/>
  <c r="AZ46" i="8"/>
  <c r="AY46" i="8"/>
  <c r="AX46" i="8"/>
  <c r="AW46" i="8"/>
  <c r="AV46" i="8"/>
  <c r="AU46" i="8"/>
  <c r="AT46" i="8"/>
  <c r="AS46" i="8"/>
  <c r="AR46" i="8"/>
  <c r="AQ46" i="8"/>
  <c r="AP46" i="8"/>
  <c r="AO46" i="8"/>
  <c r="AN46" i="8"/>
  <c r="AM46" i="8"/>
  <c r="AL46" i="8"/>
  <c r="AK46" i="8"/>
  <c r="AJ46" i="8"/>
  <c r="AI46" i="8"/>
  <c r="AH46" i="8"/>
  <c r="AG46" i="8"/>
  <c r="AF46" i="8"/>
  <c r="AE46" i="8"/>
  <c r="AD46" i="8"/>
  <c r="AC46" i="8"/>
  <c r="AB46" i="8"/>
  <c r="AA46" i="8"/>
  <c r="Z46" i="8"/>
  <c r="Y46" i="8"/>
  <c r="X46" i="8"/>
  <c r="W46" i="8"/>
  <c r="V46" i="8"/>
  <c r="U46" i="8"/>
  <c r="T46" i="8"/>
  <c r="S46" i="8"/>
  <c r="R46" i="8"/>
  <c r="Q46" i="8"/>
  <c r="P46" i="8"/>
  <c r="O46" i="8"/>
  <c r="N46" i="8"/>
  <c r="M46" i="8"/>
  <c r="L46" i="8"/>
  <c r="BB45" i="8"/>
  <c r="BA45" i="8"/>
  <c r="AZ45" i="8"/>
  <c r="AY45" i="8"/>
  <c r="AX45" i="8"/>
  <c r="AW45" i="8"/>
  <c r="AV45" i="8"/>
  <c r="AU45" i="8"/>
  <c r="AT45" i="8"/>
  <c r="AS45" i="8"/>
  <c r="AR45" i="8"/>
  <c r="AQ45" i="8"/>
  <c r="AP45" i="8"/>
  <c r="AO45" i="8"/>
  <c r="AN45" i="8"/>
  <c r="AM45" i="8"/>
  <c r="AL45" i="8"/>
  <c r="AK45" i="8"/>
  <c r="AJ45" i="8"/>
  <c r="AI45" i="8"/>
  <c r="AH45" i="8"/>
  <c r="AG45" i="8"/>
  <c r="AF45" i="8"/>
  <c r="AE45" i="8"/>
  <c r="AD45" i="8"/>
  <c r="AC45" i="8"/>
  <c r="AB45" i="8"/>
  <c r="AA45" i="8"/>
  <c r="Z45" i="8"/>
  <c r="Y45" i="8"/>
  <c r="X45" i="8"/>
  <c r="W45" i="8"/>
  <c r="V45" i="8"/>
  <c r="U45" i="8"/>
  <c r="T45" i="8"/>
  <c r="S45" i="8"/>
  <c r="R45" i="8"/>
  <c r="Q45" i="8"/>
  <c r="P45" i="8"/>
  <c r="O45" i="8"/>
  <c r="N45" i="8"/>
  <c r="M45" i="8"/>
  <c r="L45" i="8"/>
  <c r="BB44" i="8"/>
  <c r="BA44" i="8"/>
  <c r="AZ44" i="8"/>
  <c r="AY44" i="8"/>
  <c r="AX44" i="8"/>
  <c r="AW44" i="8"/>
  <c r="AV44" i="8"/>
  <c r="AU44" i="8"/>
  <c r="AT44" i="8"/>
  <c r="AS44" i="8"/>
  <c r="AR44" i="8"/>
  <c r="AQ44" i="8"/>
  <c r="AP44" i="8"/>
  <c r="AO44" i="8"/>
  <c r="AN44" i="8"/>
  <c r="AM44" i="8"/>
  <c r="AL44" i="8"/>
  <c r="AK44" i="8"/>
  <c r="AJ44" i="8"/>
  <c r="AI44" i="8"/>
  <c r="AH44" i="8"/>
  <c r="AG44" i="8"/>
  <c r="AF44" i="8"/>
  <c r="AE44" i="8"/>
  <c r="AD44" i="8"/>
  <c r="AC44" i="8"/>
  <c r="AB44" i="8"/>
  <c r="AA44" i="8"/>
  <c r="Z44" i="8"/>
  <c r="Y44" i="8"/>
  <c r="X44" i="8"/>
  <c r="W44" i="8"/>
  <c r="V44" i="8"/>
  <c r="U44" i="8"/>
  <c r="T44" i="8"/>
  <c r="S44" i="8"/>
  <c r="R44" i="8"/>
  <c r="Q44" i="8"/>
  <c r="P44" i="8"/>
  <c r="O44" i="8"/>
  <c r="N44" i="8"/>
  <c r="M44" i="8"/>
  <c r="L44" i="8"/>
  <c r="BB50" i="8"/>
  <c r="BA50" i="8"/>
  <c r="AZ50" i="8"/>
  <c r="AY50" i="8"/>
  <c r="AX50" i="8"/>
  <c r="AW50" i="8"/>
  <c r="AV50" i="8"/>
  <c r="AU50" i="8"/>
  <c r="AT50" i="8"/>
  <c r="AS50" i="8"/>
  <c r="AR50" i="8"/>
  <c r="AQ50" i="8"/>
  <c r="AP50" i="8"/>
  <c r="AO50" i="8"/>
  <c r="AN50" i="8"/>
  <c r="AM50" i="8"/>
  <c r="AL50" i="8"/>
  <c r="AK50" i="8"/>
  <c r="AJ50" i="8"/>
  <c r="AI50" i="8"/>
  <c r="AH50" i="8"/>
  <c r="AG50" i="8"/>
  <c r="AF50" i="8"/>
  <c r="AE50" i="8"/>
  <c r="AD50" i="8"/>
  <c r="AC50" i="8"/>
  <c r="AB50" i="8"/>
  <c r="AA50" i="8"/>
  <c r="Z50" i="8"/>
  <c r="Y50" i="8"/>
  <c r="X50" i="8"/>
  <c r="W50" i="8"/>
  <c r="V50" i="8"/>
  <c r="U50" i="8"/>
  <c r="T50" i="8"/>
  <c r="S50" i="8"/>
  <c r="R50" i="8"/>
  <c r="Q50" i="8"/>
  <c r="P50" i="8"/>
  <c r="O50" i="8"/>
  <c r="N50" i="8"/>
  <c r="M50" i="8"/>
  <c r="BB49" i="8"/>
  <c r="BA49" i="8"/>
  <c r="AZ49" i="8"/>
  <c r="AY49" i="8"/>
  <c r="AX49" i="8"/>
  <c r="AW49" i="8"/>
  <c r="AV49" i="8"/>
  <c r="AU49" i="8"/>
  <c r="AT49" i="8"/>
  <c r="AS49" i="8"/>
  <c r="AR49" i="8"/>
  <c r="AQ49" i="8"/>
  <c r="AP49" i="8"/>
  <c r="AO49" i="8"/>
  <c r="AN49" i="8"/>
  <c r="AM49" i="8"/>
  <c r="AL49" i="8"/>
  <c r="AK49" i="8"/>
  <c r="AJ49" i="8"/>
  <c r="AI49" i="8"/>
  <c r="AH49" i="8"/>
  <c r="AG49" i="8"/>
  <c r="AF49" i="8"/>
  <c r="AE49" i="8"/>
  <c r="AD49" i="8"/>
  <c r="AC49" i="8"/>
  <c r="AB49" i="8"/>
  <c r="AA49" i="8"/>
  <c r="Z49" i="8"/>
  <c r="Y49" i="8"/>
  <c r="W49" i="8"/>
  <c r="V49" i="8"/>
  <c r="U49" i="8"/>
  <c r="T49" i="8"/>
  <c r="S49" i="8"/>
  <c r="R49" i="8"/>
  <c r="Q49" i="8"/>
  <c r="P49" i="8"/>
  <c r="O49" i="8"/>
  <c r="N49" i="8"/>
  <c r="L49" i="8"/>
  <c r="BB48" i="8"/>
  <c r="BA48" i="8"/>
  <c r="AZ48" i="8"/>
  <c r="AY48" i="8"/>
  <c r="AX48" i="8"/>
  <c r="AW48" i="8"/>
  <c r="AV48" i="8"/>
  <c r="AU48" i="8"/>
  <c r="AT48" i="8"/>
  <c r="AS48" i="8"/>
  <c r="AR48" i="8"/>
  <c r="AQ48" i="8"/>
  <c r="AP48" i="8"/>
  <c r="AO48" i="8"/>
  <c r="AN48" i="8"/>
  <c r="AM48" i="8"/>
  <c r="AL48" i="8"/>
  <c r="AK48" i="8"/>
  <c r="AJ48" i="8"/>
  <c r="AI48" i="8"/>
  <c r="AH48" i="8"/>
  <c r="AG48" i="8"/>
  <c r="AF48" i="8"/>
  <c r="AE48" i="8"/>
  <c r="AD48" i="8"/>
  <c r="AC48" i="8"/>
  <c r="AB48" i="8"/>
  <c r="AA48" i="8"/>
  <c r="Z48" i="8"/>
  <c r="Y48" i="8"/>
  <c r="X48" i="8"/>
  <c r="W48" i="8"/>
  <c r="V48" i="8"/>
  <c r="U48" i="8"/>
  <c r="T48" i="8"/>
  <c r="S48" i="8"/>
  <c r="R48" i="8"/>
  <c r="Q48" i="8"/>
  <c r="P48" i="8"/>
  <c r="O48" i="8"/>
  <c r="N48" i="8"/>
  <c r="M48" i="8"/>
  <c r="L48" i="8"/>
  <c r="BB42" i="8"/>
  <c r="BA42" i="8"/>
  <c r="AZ42" i="8"/>
  <c r="AY42" i="8"/>
  <c r="AX42" i="8"/>
  <c r="AW42" i="8"/>
  <c r="AV42" i="8"/>
  <c r="AU42" i="8"/>
  <c r="AT42" i="8"/>
  <c r="AS42" i="8"/>
  <c r="AR42" i="8"/>
  <c r="AQ42" i="8"/>
  <c r="AP42" i="8"/>
  <c r="AO42" i="8"/>
  <c r="AN42" i="8"/>
  <c r="AM42" i="8"/>
  <c r="AL42" i="8"/>
  <c r="AK42" i="8"/>
  <c r="AJ42" i="8"/>
  <c r="AI42" i="8"/>
  <c r="AH42" i="8"/>
  <c r="AG42" i="8"/>
  <c r="AF42" i="8"/>
  <c r="AE42" i="8"/>
  <c r="AD42" i="8"/>
  <c r="AC42" i="8"/>
  <c r="AB42" i="8"/>
  <c r="AA42" i="8"/>
  <c r="Z42" i="8"/>
  <c r="Y42" i="8"/>
  <c r="X42" i="8"/>
  <c r="W42" i="8"/>
  <c r="V42" i="8"/>
  <c r="U42" i="8"/>
  <c r="T42" i="8"/>
  <c r="S42" i="8"/>
  <c r="R42" i="8"/>
  <c r="Q42" i="8"/>
  <c r="P42" i="8"/>
  <c r="O42" i="8"/>
  <c r="N42" i="8"/>
  <c r="L42" i="8"/>
  <c r="BB41" i="8"/>
  <c r="BA41" i="8"/>
  <c r="AZ41" i="8"/>
  <c r="AY41" i="8"/>
  <c r="AX41" i="8"/>
  <c r="AW41" i="8"/>
  <c r="AV41" i="8"/>
  <c r="AU41" i="8"/>
  <c r="AT41" i="8"/>
  <c r="AS41" i="8"/>
  <c r="AR41" i="8"/>
  <c r="AQ41" i="8"/>
  <c r="AP41" i="8"/>
  <c r="AO41" i="8"/>
  <c r="AN41" i="8"/>
  <c r="AM41" i="8"/>
  <c r="AL41" i="8"/>
  <c r="AK41" i="8"/>
  <c r="AJ41" i="8"/>
  <c r="AI41" i="8"/>
  <c r="AH41" i="8"/>
  <c r="AG41" i="8"/>
  <c r="AF41" i="8"/>
  <c r="AE41" i="8"/>
  <c r="AD41" i="8"/>
  <c r="AC41" i="8"/>
  <c r="AB41" i="8"/>
  <c r="AA41" i="8"/>
  <c r="Z41" i="8"/>
  <c r="Y41" i="8"/>
  <c r="X41" i="8"/>
  <c r="W41" i="8"/>
  <c r="V41" i="8"/>
  <c r="U41" i="8"/>
  <c r="T41" i="8"/>
  <c r="S41" i="8"/>
  <c r="R41" i="8"/>
  <c r="Q41" i="8"/>
  <c r="P41" i="8"/>
  <c r="O41" i="8"/>
  <c r="N41" i="8"/>
  <c r="M41" i="8"/>
  <c r="L41" i="8"/>
  <c r="BB40" i="8"/>
  <c r="BA40" i="8"/>
  <c r="AZ40" i="8"/>
  <c r="AY40" i="8"/>
  <c r="AX40" i="8"/>
  <c r="AW40" i="8"/>
  <c r="AV40" i="8"/>
  <c r="AU40" i="8"/>
  <c r="AT40" i="8"/>
  <c r="AS40" i="8"/>
  <c r="AR40" i="8"/>
  <c r="AQ40" i="8"/>
  <c r="AP40" i="8"/>
  <c r="AO40" i="8"/>
  <c r="AN40" i="8"/>
  <c r="AM40" i="8"/>
  <c r="AL40" i="8"/>
  <c r="AK40" i="8"/>
  <c r="AJ40" i="8"/>
  <c r="AI40" i="8"/>
  <c r="AH40" i="8"/>
  <c r="AG40" i="8"/>
  <c r="AF40" i="8"/>
  <c r="AE40" i="8"/>
  <c r="AD40" i="8"/>
  <c r="AC40" i="8"/>
  <c r="AB40" i="8"/>
  <c r="AA40" i="8"/>
  <c r="Z40" i="8"/>
  <c r="Y40" i="8"/>
  <c r="X40" i="8"/>
  <c r="W40" i="8"/>
  <c r="V40" i="8"/>
  <c r="U40" i="8"/>
  <c r="T40" i="8"/>
  <c r="S40" i="8"/>
  <c r="R40" i="8"/>
  <c r="Q40" i="8"/>
  <c r="P40" i="8"/>
  <c r="O40" i="8"/>
  <c r="N40" i="8"/>
  <c r="M40" i="8"/>
  <c r="L40" i="8"/>
  <c r="BB31" i="8"/>
  <c r="BA31" i="8"/>
  <c r="AZ31" i="8"/>
  <c r="AY31" i="8"/>
  <c r="AX31" i="8"/>
  <c r="AW31" i="8"/>
  <c r="AV31" i="8"/>
  <c r="AU31" i="8"/>
  <c r="AT31" i="8"/>
  <c r="AS31" i="8"/>
  <c r="AR31" i="8"/>
  <c r="AQ31" i="8"/>
  <c r="AP31" i="8"/>
  <c r="AO31" i="8"/>
  <c r="AN31" i="8"/>
  <c r="AM31" i="8"/>
  <c r="AL31" i="8"/>
  <c r="AK31" i="8"/>
  <c r="AJ31" i="8"/>
  <c r="AI31" i="8"/>
  <c r="AH31" i="8"/>
  <c r="AG31" i="8"/>
  <c r="AF31" i="8"/>
  <c r="AE31" i="8"/>
  <c r="AD31" i="8"/>
  <c r="AC31" i="8"/>
  <c r="AB31" i="8"/>
  <c r="AA31" i="8"/>
  <c r="Z31" i="8"/>
  <c r="Y31" i="8"/>
  <c r="X31" i="8"/>
  <c r="W31" i="8"/>
  <c r="V31" i="8"/>
  <c r="U31" i="8"/>
  <c r="T31" i="8"/>
  <c r="S31" i="8"/>
  <c r="R31" i="8"/>
  <c r="Q31" i="8"/>
  <c r="P31" i="8"/>
  <c r="O31" i="8"/>
  <c r="N31" i="8"/>
  <c r="M31" i="8"/>
  <c r="L31" i="8"/>
  <c r="BB28" i="8"/>
  <c r="BA28" i="8"/>
  <c r="AZ28" i="8"/>
  <c r="AY28" i="8"/>
  <c r="AX28" i="8"/>
  <c r="AW28" i="8"/>
  <c r="AV28" i="8"/>
  <c r="AU28" i="8"/>
  <c r="AT28" i="8"/>
  <c r="AS28" i="8"/>
  <c r="AR28" i="8"/>
  <c r="AQ28" i="8"/>
  <c r="AP28" i="8"/>
  <c r="AO28" i="8"/>
  <c r="AN28" i="8"/>
  <c r="AM28" i="8"/>
  <c r="AL28" i="8"/>
  <c r="AK28" i="8"/>
  <c r="AJ28" i="8"/>
  <c r="AI28" i="8"/>
  <c r="AH28" i="8"/>
  <c r="AG28" i="8"/>
  <c r="AF28" i="8"/>
  <c r="AE28" i="8"/>
  <c r="AD28" i="8"/>
  <c r="AC28" i="8"/>
  <c r="AB28" i="8"/>
  <c r="AA28" i="8"/>
  <c r="Z28" i="8"/>
  <c r="Y28" i="8"/>
  <c r="X28" i="8"/>
  <c r="W28" i="8"/>
  <c r="V28" i="8"/>
  <c r="U28" i="8"/>
  <c r="T28" i="8"/>
  <c r="S28" i="8"/>
  <c r="R28" i="8"/>
  <c r="Q28" i="8"/>
  <c r="P28" i="8"/>
  <c r="O28" i="8"/>
  <c r="N28" i="8"/>
  <c r="M28" i="8"/>
  <c r="L28" i="8"/>
  <c r="BB27" i="8"/>
  <c r="BB63" i="8" s="1"/>
  <c r="BA27" i="8"/>
  <c r="BA63" i="8" s="1"/>
  <c r="AZ27" i="8"/>
  <c r="AZ63" i="8" s="1"/>
  <c r="AY27" i="8"/>
  <c r="AY63" i="8" s="1"/>
  <c r="AX27" i="8"/>
  <c r="AX63" i="8" s="1"/>
  <c r="AW27" i="8"/>
  <c r="AW63" i="8" s="1"/>
  <c r="AV27" i="8"/>
  <c r="AV63" i="8" s="1"/>
  <c r="AU27" i="8"/>
  <c r="AU63" i="8" s="1"/>
  <c r="AT27" i="8"/>
  <c r="AT63" i="8" s="1"/>
  <c r="AS27" i="8"/>
  <c r="AS63" i="8" s="1"/>
  <c r="AR27" i="8"/>
  <c r="AR63" i="8" s="1"/>
  <c r="AQ27" i="8"/>
  <c r="AQ63" i="8" s="1"/>
  <c r="AP27" i="8"/>
  <c r="AP63" i="8" s="1"/>
  <c r="AO27" i="8"/>
  <c r="AO63" i="8" s="1"/>
  <c r="AN27" i="8"/>
  <c r="AN63" i="8" s="1"/>
  <c r="AM27" i="8"/>
  <c r="AM63" i="8" s="1"/>
  <c r="AL27" i="8"/>
  <c r="AL63" i="8" s="1"/>
  <c r="AK27" i="8"/>
  <c r="AK63" i="8" s="1"/>
  <c r="AJ27" i="8"/>
  <c r="AJ63" i="8" s="1"/>
  <c r="AI27" i="8"/>
  <c r="AI63" i="8" s="1"/>
  <c r="AH27" i="8"/>
  <c r="AH63" i="8" s="1"/>
  <c r="AG27" i="8"/>
  <c r="AG63" i="8" s="1"/>
  <c r="AF27" i="8"/>
  <c r="AF63" i="8" s="1"/>
  <c r="AE27" i="8"/>
  <c r="AE63" i="8" s="1"/>
  <c r="AD27" i="8"/>
  <c r="AD63" i="8" s="1"/>
  <c r="AC27" i="8"/>
  <c r="AC63" i="8" s="1"/>
  <c r="AB27" i="8"/>
  <c r="AB63" i="8" s="1"/>
  <c r="AA27" i="8"/>
  <c r="AA63" i="8" s="1"/>
  <c r="Z27" i="8"/>
  <c r="Z63" i="8" s="1"/>
  <c r="Y27" i="8"/>
  <c r="Y63" i="8" s="1"/>
  <c r="X27" i="8"/>
  <c r="X63" i="8" s="1"/>
  <c r="W27" i="8"/>
  <c r="W63" i="8" s="1"/>
  <c r="V27" i="8"/>
  <c r="V63" i="8" s="1"/>
  <c r="U27" i="8"/>
  <c r="U63" i="8" s="1"/>
  <c r="T27" i="8"/>
  <c r="T63" i="8" s="1"/>
  <c r="S27" i="8"/>
  <c r="S63" i="8" s="1"/>
  <c r="R27" i="8"/>
  <c r="R63" i="8" s="1"/>
  <c r="Q27" i="8"/>
  <c r="Q63" i="8" s="1"/>
  <c r="P27" i="8"/>
  <c r="P63" i="8" s="1"/>
  <c r="O27" i="8"/>
  <c r="O63" i="8" s="1"/>
  <c r="N27" i="8"/>
  <c r="N63" i="8" s="1"/>
  <c r="M27" i="8"/>
  <c r="M63" i="8" s="1"/>
  <c r="L27" i="8"/>
  <c r="L63" i="8" s="1"/>
  <c r="P59" i="8" l="1"/>
  <c r="T59" i="8"/>
  <c r="X59" i="8"/>
  <c r="AB59" i="8"/>
  <c r="AF59" i="8"/>
  <c r="AJ59" i="8"/>
  <c r="AN59" i="8"/>
  <c r="AR59" i="8"/>
  <c r="AV59" i="8"/>
  <c r="AZ59" i="8"/>
  <c r="M60" i="8"/>
  <c r="O59" i="8"/>
  <c r="S59" i="8"/>
  <c r="W59" i="8"/>
  <c r="AA59" i="8"/>
  <c r="AE59" i="8"/>
  <c r="AI59" i="8"/>
  <c r="AM59" i="8"/>
  <c r="AQ59" i="8"/>
  <c r="AU59" i="8"/>
  <c r="AY59" i="8"/>
  <c r="N60" i="8"/>
  <c r="R60" i="8"/>
  <c r="V60" i="8"/>
  <c r="L59" i="8"/>
  <c r="T58" i="8"/>
  <c r="X58" i="8"/>
  <c r="AB58" i="8"/>
  <c r="AF58" i="8"/>
  <c r="AJ58" i="8"/>
  <c r="AN58" i="8"/>
  <c r="AR58" i="8"/>
  <c r="AV58" i="8"/>
  <c r="AZ58" i="8"/>
  <c r="L60" i="8"/>
  <c r="X60" i="8"/>
  <c r="AB60" i="8"/>
  <c r="AF60" i="8"/>
  <c r="AJ60" i="8"/>
  <c r="AN60" i="8"/>
  <c r="AR60" i="8"/>
  <c r="AV60" i="8"/>
  <c r="AZ60" i="8"/>
  <c r="Q60" i="8"/>
  <c r="U60" i="8"/>
  <c r="N58" i="8"/>
  <c r="R58" i="8"/>
  <c r="V58" i="8"/>
  <c r="Z58" i="8"/>
  <c r="AD58" i="8"/>
  <c r="AH58" i="8"/>
  <c r="AL58" i="8"/>
  <c r="AP58" i="8"/>
  <c r="AT58" i="8"/>
  <c r="AX58" i="8"/>
  <c r="BB58" i="8"/>
  <c r="Z60" i="8"/>
  <c r="AD60" i="8"/>
  <c r="AH60" i="8"/>
  <c r="AL60" i="8"/>
  <c r="AP60" i="8"/>
  <c r="AT60" i="8"/>
  <c r="AX60" i="8"/>
  <c r="BB60" i="8"/>
  <c r="AA58" i="8"/>
  <c r="AE58" i="8"/>
  <c r="AI58" i="8"/>
  <c r="AM58" i="8"/>
  <c r="AQ58" i="8"/>
  <c r="AU58" i="8"/>
  <c r="AY58" i="8"/>
  <c r="O60" i="8"/>
  <c r="S60" i="8"/>
  <c r="W60" i="8"/>
  <c r="AA60" i="8"/>
  <c r="AE60" i="8"/>
  <c r="AI60" i="8"/>
  <c r="AM60" i="8"/>
  <c r="AQ60" i="8"/>
  <c r="AU60" i="8"/>
  <c r="AY60" i="8"/>
  <c r="M59" i="8"/>
  <c r="Q59" i="8"/>
  <c r="U59" i="8"/>
  <c r="Y59" i="8"/>
  <c r="AC59" i="8"/>
  <c r="AG59" i="8"/>
  <c r="AK59" i="8"/>
  <c r="AO59" i="8"/>
  <c r="AS59" i="8"/>
  <c r="AW59" i="8"/>
  <c r="BA59" i="8"/>
  <c r="L58" i="8"/>
  <c r="P58" i="8"/>
  <c r="P60" i="8"/>
  <c r="T60" i="8"/>
  <c r="N59" i="8"/>
  <c r="R59" i="8"/>
  <c r="V59" i="8"/>
  <c r="Z59" i="8"/>
  <c r="AD59" i="8"/>
  <c r="AH59" i="8"/>
  <c r="AL59" i="8"/>
  <c r="AP59" i="8"/>
  <c r="AT59" i="8"/>
  <c r="AX59" i="8"/>
  <c r="BB59" i="8"/>
  <c r="Y60" i="8"/>
  <c r="AC60" i="8"/>
  <c r="AG60" i="8"/>
  <c r="AK60" i="8"/>
  <c r="AO60" i="8"/>
  <c r="AS60" i="8"/>
  <c r="AW60" i="8"/>
  <c r="BA60" i="8"/>
  <c r="M58" i="8"/>
  <c r="Q58" i="8"/>
  <c r="U58" i="8"/>
  <c r="Y58" i="8"/>
  <c r="AC58" i="8"/>
  <c r="AG58" i="8"/>
  <c r="AK58" i="8"/>
  <c r="AO58" i="8"/>
  <c r="AS58" i="8"/>
  <c r="AW58" i="8"/>
  <c r="BA58" i="8"/>
  <c r="O58" i="8"/>
  <c r="S58" i="8"/>
  <c r="W58" i="8"/>
  <c r="I28" i="8"/>
  <c r="D31" i="8"/>
  <c r="F41" i="8"/>
  <c r="K41" i="8"/>
  <c r="F50" i="8"/>
  <c r="K50" i="8"/>
  <c r="D45" i="8"/>
  <c r="E46" i="8"/>
  <c r="H46" i="8"/>
  <c r="J46" i="8"/>
  <c r="G27" i="8"/>
  <c r="I27" i="8"/>
  <c r="D28" i="8"/>
  <c r="E31" i="8"/>
  <c r="H31" i="8"/>
  <c r="J31" i="8"/>
  <c r="F40" i="8"/>
  <c r="K40" i="8"/>
  <c r="G41" i="8"/>
  <c r="I41" i="8"/>
  <c r="D42" i="8"/>
  <c r="E42" i="8"/>
  <c r="H42" i="8"/>
  <c r="J42" i="8"/>
  <c r="F48" i="8"/>
  <c r="K48" i="8"/>
  <c r="H49" i="8"/>
  <c r="J49" i="8"/>
  <c r="G50" i="8"/>
  <c r="I50" i="8"/>
  <c r="D44" i="8"/>
  <c r="E45" i="8"/>
  <c r="H45" i="8"/>
  <c r="J45" i="8"/>
  <c r="F46" i="8"/>
  <c r="K46" i="8"/>
  <c r="D27" i="8"/>
  <c r="E28" i="8"/>
  <c r="H28" i="8"/>
  <c r="J28" i="8"/>
  <c r="F31" i="8"/>
  <c r="K31" i="8"/>
  <c r="G40" i="8"/>
  <c r="I40" i="8"/>
  <c r="D41" i="8"/>
  <c r="F42" i="8"/>
  <c r="K42" i="8"/>
  <c r="G48" i="8"/>
  <c r="I48" i="8"/>
  <c r="D49" i="8"/>
  <c r="E49" i="8"/>
  <c r="K49" i="8"/>
  <c r="E44" i="8"/>
  <c r="H44" i="8"/>
  <c r="J44" i="8"/>
  <c r="F45" i="8"/>
  <c r="K45" i="8"/>
  <c r="G46" i="8"/>
  <c r="I46" i="8"/>
  <c r="E27" i="8"/>
  <c r="H27" i="8"/>
  <c r="J27" i="8"/>
  <c r="F28" i="8"/>
  <c r="K28" i="8"/>
  <c r="G31" i="8"/>
  <c r="I31" i="8"/>
  <c r="D40" i="8"/>
  <c r="E41" i="8"/>
  <c r="H41" i="8"/>
  <c r="J41" i="8"/>
  <c r="G42" i="8"/>
  <c r="I42" i="8"/>
  <c r="D48" i="8"/>
  <c r="F49" i="8"/>
  <c r="G49" i="8"/>
  <c r="I49" i="8"/>
  <c r="E50" i="8"/>
  <c r="H50" i="8"/>
  <c r="J50" i="8"/>
  <c r="F44" i="8"/>
  <c r="K44" i="8"/>
  <c r="G45" i="8"/>
  <c r="I45" i="8"/>
  <c r="D46" i="8"/>
  <c r="F27" i="8"/>
  <c r="K27" i="8"/>
  <c r="G28" i="8"/>
  <c r="E40" i="8"/>
  <c r="H40" i="8"/>
  <c r="J40" i="8"/>
  <c r="E48" i="8"/>
  <c r="H48" i="8"/>
  <c r="J48" i="8"/>
  <c r="G44" i="8"/>
  <c r="I44" i="8"/>
  <c r="D50" i="8"/>
  <c r="AB17" i="12"/>
  <c r="AB18" i="12"/>
  <c r="AB19" i="12"/>
  <c r="AB20" i="12"/>
  <c r="AB21" i="12"/>
  <c r="AB9" i="12"/>
  <c r="AB8" i="12"/>
  <c r="AB7" i="12"/>
  <c r="AB6" i="12"/>
  <c r="AB5" i="12"/>
  <c r="I31" i="7" l="1"/>
  <c r="AN31" i="7"/>
  <c r="AQ32" i="7"/>
  <c r="AP32" i="7"/>
  <c r="AO32" i="7"/>
  <c r="AM32" i="7"/>
  <c r="AG32" i="7"/>
  <c r="AF32" i="7"/>
  <c r="AE32" i="7"/>
  <c r="AC32" i="7"/>
  <c r="AG23" i="7"/>
  <c r="AF23" i="7"/>
  <c r="AE23" i="7"/>
  <c r="AC23" i="7"/>
  <c r="AO23" i="7"/>
  <c r="AP23" i="7"/>
  <c r="AQ23" i="7"/>
  <c r="AN26" i="7"/>
  <c r="AN25" i="7"/>
  <c r="AN24" i="7"/>
  <c r="AN22" i="7"/>
  <c r="AM23" i="7"/>
  <c r="AD35" i="7"/>
  <c r="AD34" i="7"/>
  <c r="AD33" i="7"/>
  <c r="AD31" i="7"/>
  <c r="U22" i="7"/>
  <c r="O26" i="7"/>
  <c r="AT36" i="8"/>
  <c r="AT37" i="8"/>
  <c r="AT38" i="8"/>
  <c r="AO34" i="8"/>
  <c r="AO35" i="8"/>
  <c r="AO36" i="8"/>
  <c r="AO37" i="8"/>
  <c r="AO38" i="8"/>
  <c r="AO23" i="8"/>
  <c r="AO24" i="8"/>
  <c r="AO26" i="8"/>
  <c r="AO30" i="8"/>
  <c r="AO32" i="8"/>
  <c r="AO22" i="8"/>
  <c r="AO10" i="8"/>
  <c r="AO15" i="8"/>
  <c r="AO64" i="8" s="1"/>
  <c r="AO17" i="8"/>
  <c r="AO18" i="8"/>
  <c r="AO19" i="8"/>
  <c r="AO20" i="8"/>
  <c r="AO9" i="8"/>
  <c r="AO5" i="8"/>
  <c r="AO6" i="8"/>
  <c r="AO7" i="8"/>
  <c r="AO4" i="8"/>
  <c r="AI34" i="8"/>
  <c r="AI35" i="8"/>
  <c r="AI36" i="8"/>
  <c r="AI37" i="8"/>
  <c r="AI38" i="8"/>
  <c r="AI23" i="8"/>
  <c r="AI24" i="8"/>
  <c r="AI26" i="8"/>
  <c r="AI30" i="8"/>
  <c r="AI32" i="8"/>
  <c r="AI22" i="8"/>
  <c r="AI10" i="8"/>
  <c r="AI15" i="8"/>
  <c r="AI64" i="8" s="1"/>
  <c r="AI17" i="8"/>
  <c r="AI18" i="8"/>
  <c r="AI19" i="8"/>
  <c r="AI20" i="8"/>
  <c r="AI9" i="8"/>
  <c r="AI5" i="8"/>
  <c r="AI6" i="8"/>
  <c r="AI7" i="8"/>
  <c r="AI4" i="8"/>
  <c r="AC19" i="8"/>
  <c r="U35" i="7"/>
  <c r="U34" i="7"/>
  <c r="U33" i="7"/>
  <c r="U32" i="7"/>
  <c r="U31" i="7"/>
  <c r="I35" i="7"/>
  <c r="I34" i="7"/>
  <c r="I33" i="7"/>
  <c r="I32" i="7"/>
  <c r="U26" i="7"/>
  <c r="U25" i="7"/>
  <c r="U24" i="7"/>
  <c r="U23" i="7"/>
  <c r="I26" i="7"/>
  <c r="I25" i="7"/>
  <c r="I24" i="7"/>
  <c r="I23" i="7"/>
  <c r="I22" i="7"/>
  <c r="U18" i="7"/>
  <c r="U17" i="7"/>
  <c r="U16" i="7"/>
  <c r="U15" i="7"/>
  <c r="U14" i="7"/>
  <c r="U13" i="7"/>
  <c r="U8" i="7"/>
  <c r="U7" i="7"/>
  <c r="U6" i="7"/>
  <c r="U5" i="7"/>
  <c r="U4" i="7"/>
  <c r="I8" i="7"/>
  <c r="I7" i="7"/>
  <c r="I6" i="7"/>
  <c r="I5" i="7"/>
  <c r="I4" i="7"/>
  <c r="I17" i="7"/>
  <c r="I16" i="7"/>
  <c r="I15" i="7"/>
  <c r="I14" i="7"/>
  <c r="AI56" i="8" l="1"/>
  <c r="AI62" i="8"/>
  <c r="AI65" i="8"/>
  <c r="AI54" i="8"/>
  <c r="AI55" i="8"/>
  <c r="AO66" i="8"/>
  <c r="AI57" i="8"/>
  <c r="AO62" i="8"/>
  <c r="AO56" i="8"/>
  <c r="AO57" i="8"/>
  <c r="AI66" i="8"/>
  <c r="AO65" i="8"/>
  <c r="AO54" i="8"/>
  <c r="AO55" i="8"/>
  <c r="AI52" i="8"/>
  <c r="AO52" i="8"/>
  <c r="AS23" i="7"/>
  <c r="BB9" i="8"/>
  <c r="BA9" i="8"/>
  <c r="AZ9" i="8"/>
  <c r="AY9" i="8"/>
  <c r="AX9" i="8"/>
  <c r="AW9" i="8"/>
  <c r="AV9" i="8"/>
  <c r="AU9" i="8"/>
  <c r="AT9" i="8"/>
  <c r="AS9" i="8"/>
  <c r="AR9" i="8"/>
  <c r="AQ9" i="8"/>
  <c r="AP9" i="8"/>
  <c r="AN9" i="8"/>
  <c r="AM9" i="8"/>
  <c r="AL9" i="8"/>
  <c r="AK9" i="8"/>
  <c r="AJ9" i="8"/>
  <c r="AH9" i="8"/>
  <c r="AG9" i="8"/>
  <c r="AF9" i="8"/>
  <c r="AE9" i="8"/>
  <c r="AD9" i="8"/>
  <c r="AC9" i="8"/>
  <c r="AB9" i="8"/>
  <c r="AA9" i="8"/>
  <c r="Z9" i="8"/>
  <c r="Y9" i="8"/>
  <c r="X9" i="8"/>
  <c r="W9" i="8"/>
  <c r="V9" i="8"/>
  <c r="U9" i="8"/>
  <c r="T9" i="8"/>
  <c r="S9" i="8"/>
  <c r="R9" i="8"/>
  <c r="Q9" i="8"/>
  <c r="P9" i="8"/>
  <c r="O9" i="8"/>
  <c r="N9" i="8"/>
  <c r="M9" i="8"/>
  <c r="L9" i="8"/>
  <c r="BB5" i="8"/>
  <c r="BA5" i="8"/>
  <c r="AZ5" i="8"/>
  <c r="AY5" i="8"/>
  <c r="AX5" i="8"/>
  <c r="AW5" i="8"/>
  <c r="AV5" i="8"/>
  <c r="AU5" i="8"/>
  <c r="AT5" i="8"/>
  <c r="AS5" i="8"/>
  <c r="AR5" i="8"/>
  <c r="AQ5" i="8"/>
  <c r="AP5" i="8"/>
  <c r="AN5" i="8"/>
  <c r="AM5" i="8"/>
  <c r="AL5" i="8"/>
  <c r="AK5" i="8"/>
  <c r="AJ5" i="8"/>
  <c r="AH5" i="8"/>
  <c r="AG5" i="8"/>
  <c r="AF5" i="8"/>
  <c r="AE5" i="8"/>
  <c r="AD5" i="8"/>
  <c r="AC5" i="8"/>
  <c r="AB5" i="8"/>
  <c r="AA5" i="8"/>
  <c r="Z5" i="8"/>
  <c r="Y5" i="8"/>
  <c r="X5" i="8"/>
  <c r="W5" i="8"/>
  <c r="V5" i="8"/>
  <c r="U5" i="8"/>
  <c r="T5" i="8"/>
  <c r="S5" i="8"/>
  <c r="R5" i="8"/>
  <c r="Q5" i="8"/>
  <c r="P5" i="8"/>
  <c r="O5" i="8"/>
  <c r="N5" i="8"/>
  <c r="M5" i="8"/>
  <c r="L5" i="8"/>
  <c r="F22" i="7"/>
  <c r="BB7" i="8"/>
  <c r="BA7" i="8"/>
  <c r="AZ7" i="8"/>
  <c r="AY7" i="8"/>
  <c r="AX7" i="8"/>
  <c r="AW7" i="8"/>
  <c r="AV7" i="8"/>
  <c r="AU7" i="8"/>
  <c r="AT7" i="8"/>
  <c r="AS7" i="8"/>
  <c r="AR7" i="8"/>
  <c r="AQ7" i="8"/>
  <c r="AP7" i="8"/>
  <c r="AN7" i="8"/>
  <c r="AM7" i="8"/>
  <c r="AL7" i="8"/>
  <c r="AK7" i="8"/>
  <c r="AJ7" i="8"/>
  <c r="AH7" i="8"/>
  <c r="AG7" i="8"/>
  <c r="AF7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G5" i="8" l="1"/>
  <c r="J5" i="8"/>
  <c r="E7" i="8"/>
  <c r="H7" i="8"/>
  <c r="F9" i="8"/>
  <c r="F7" i="8"/>
  <c r="I7" i="8"/>
  <c r="D5" i="8"/>
  <c r="K5" i="8"/>
  <c r="G9" i="8"/>
  <c r="J9" i="8"/>
  <c r="G7" i="8"/>
  <c r="J7" i="8"/>
  <c r="E5" i="8"/>
  <c r="H5" i="8"/>
  <c r="D9" i="8"/>
  <c r="K9" i="8"/>
  <c r="I9" i="8"/>
  <c r="D7" i="8"/>
  <c r="K7" i="8"/>
  <c r="F5" i="8"/>
  <c r="I5" i="8"/>
  <c r="E9" i="8"/>
  <c r="H9" i="8"/>
  <c r="V17" i="8"/>
  <c r="Q20" i="8" l="1"/>
  <c r="BB26" i="8" l="1"/>
  <c r="BA26" i="8"/>
  <c r="AZ26" i="8"/>
  <c r="AY26" i="8"/>
  <c r="AX26" i="8"/>
  <c r="AW26" i="8"/>
  <c r="AV26" i="8"/>
  <c r="AU26" i="8"/>
  <c r="AT26" i="8"/>
  <c r="AS26" i="8"/>
  <c r="AR26" i="8"/>
  <c r="AQ26" i="8"/>
  <c r="AP26" i="8"/>
  <c r="AN26" i="8"/>
  <c r="AM26" i="8"/>
  <c r="AL26" i="8"/>
  <c r="AK26" i="8"/>
  <c r="AJ26" i="8"/>
  <c r="AH26" i="8"/>
  <c r="AG26" i="8"/>
  <c r="AF26" i="8"/>
  <c r="AE26" i="8"/>
  <c r="AD26" i="8"/>
  <c r="AC26" i="8"/>
  <c r="AB26" i="8"/>
  <c r="AA26" i="8"/>
  <c r="Z26" i="8"/>
  <c r="Y26" i="8"/>
  <c r="X26" i="8"/>
  <c r="W26" i="8"/>
  <c r="V26" i="8"/>
  <c r="U26" i="8"/>
  <c r="T26" i="8"/>
  <c r="S26" i="8"/>
  <c r="R26" i="8"/>
  <c r="Q26" i="8"/>
  <c r="P26" i="8"/>
  <c r="O26" i="8"/>
  <c r="N26" i="8"/>
  <c r="M26" i="8"/>
  <c r="L26" i="8"/>
  <c r="BA23" i="8"/>
  <c r="AZ23" i="8"/>
  <c r="AY23" i="8"/>
  <c r="AX23" i="8"/>
  <c r="AW23" i="8"/>
  <c r="AV23" i="8"/>
  <c r="AU23" i="8"/>
  <c r="AT23" i="8"/>
  <c r="AS23" i="8"/>
  <c r="AR23" i="8"/>
  <c r="AQ23" i="8"/>
  <c r="AP23" i="8"/>
  <c r="AN23" i="8"/>
  <c r="AM23" i="8"/>
  <c r="AL23" i="8"/>
  <c r="AK23" i="8"/>
  <c r="AJ23" i="8"/>
  <c r="AH23" i="8"/>
  <c r="AG23" i="8"/>
  <c r="AF23" i="8"/>
  <c r="AE23" i="8"/>
  <c r="AD23" i="8"/>
  <c r="AC23" i="8"/>
  <c r="AB23" i="8"/>
  <c r="AA23" i="8"/>
  <c r="Z23" i="8"/>
  <c r="Y23" i="8"/>
  <c r="X23" i="8"/>
  <c r="W23" i="8"/>
  <c r="V23" i="8"/>
  <c r="U23" i="8"/>
  <c r="T23" i="8"/>
  <c r="S23" i="8"/>
  <c r="R23" i="8"/>
  <c r="Q23" i="8"/>
  <c r="P23" i="8"/>
  <c r="O23" i="8"/>
  <c r="N23" i="8"/>
  <c r="M23" i="8"/>
  <c r="L23" i="8"/>
  <c r="F26" i="8" l="1"/>
  <c r="G23" i="8"/>
  <c r="J23" i="8"/>
  <c r="D23" i="8"/>
  <c r="K23" i="8"/>
  <c r="G26" i="8"/>
  <c r="J26" i="8"/>
  <c r="E23" i="8"/>
  <c r="H23" i="8"/>
  <c r="D26" i="8"/>
  <c r="K26" i="8"/>
  <c r="I26" i="8"/>
  <c r="F23" i="8"/>
  <c r="I23" i="8"/>
  <c r="E26" i="8"/>
  <c r="H26" i="8"/>
  <c r="Z15" i="8"/>
  <c r="Z64" i="8" s="1"/>
  <c r="AN37" i="8"/>
  <c r="BB37" i="8"/>
  <c r="BA37" i="8"/>
  <c r="AZ37" i="8"/>
  <c r="AY37" i="8"/>
  <c r="AX37" i="8"/>
  <c r="AW37" i="8"/>
  <c r="AV37" i="8"/>
  <c r="AU37" i="8"/>
  <c r="AS37" i="8"/>
  <c r="AR37" i="8"/>
  <c r="AQ37" i="8"/>
  <c r="AP37" i="8"/>
  <c r="AM37" i="8"/>
  <c r="AL37" i="8"/>
  <c r="AK37" i="8"/>
  <c r="AJ37" i="8"/>
  <c r="AH37" i="8"/>
  <c r="AG37" i="8"/>
  <c r="AF37" i="8"/>
  <c r="AE37" i="8"/>
  <c r="AD37" i="8"/>
  <c r="AC37" i="8"/>
  <c r="AB37" i="8"/>
  <c r="AA37" i="8"/>
  <c r="Z37" i="8"/>
  <c r="Y37" i="8"/>
  <c r="X37" i="8"/>
  <c r="W37" i="8"/>
  <c r="V37" i="8"/>
  <c r="U37" i="8"/>
  <c r="T37" i="8"/>
  <c r="S37" i="8"/>
  <c r="R37" i="8"/>
  <c r="Q37" i="8"/>
  <c r="P37" i="8"/>
  <c r="O37" i="8"/>
  <c r="N37" i="8"/>
  <c r="M37" i="8"/>
  <c r="L37" i="8"/>
  <c r="L34" i="8"/>
  <c r="M34" i="8"/>
  <c r="N34" i="8"/>
  <c r="O34" i="8"/>
  <c r="P34" i="8"/>
  <c r="Q34" i="8"/>
  <c r="R34" i="8"/>
  <c r="S34" i="8"/>
  <c r="T34" i="8"/>
  <c r="U34" i="8"/>
  <c r="V34" i="8"/>
  <c r="W34" i="8"/>
  <c r="X34" i="8"/>
  <c r="Y34" i="8"/>
  <c r="Z34" i="8"/>
  <c r="AA34" i="8"/>
  <c r="AB34" i="8"/>
  <c r="AC34" i="8"/>
  <c r="AD34" i="8"/>
  <c r="AE34" i="8"/>
  <c r="AF34" i="8"/>
  <c r="AG34" i="8"/>
  <c r="AH34" i="8"/>
  <c r="AJ34" i="8"/>
  <c r="AK34" i="8"/>
  <c r="AL34" i="8"/>
  <c r="AM34" i="8"/>
  <c r="AN34" i="8"/>
  <c r="AP34" i="8"/>
  <c r="AQ34" i="8"/>
  <c r="AR34" i="8"/>
  <c r="AS34" i="8"/>
  <c r="AT34" i="8"/>
  <c r="AU34" i="8"/>
  <c r="AV34" i="8"/>
  <c r="AW34" i="8"/>
  <c r="AX34" i="8"/>
  <c r="AY34" i="8"/>
  <c r="AZ34" i="8"/>
  <c r="BA34" i="8"/>
  <c r="BB34" i="8"/>
  <c r="F37" i="8" l="1"/>
  <c r="I37" i="8"/>
  <c r="J37" i="8"/>
  <c r="H34" i="8"/>
  <c r="E34" i="8"/>
  <c r="K37" i="8"/>
  <c r="K34" i="8"/>
  <c r="D34" i="8"/>
  <c r="G37" i="8"/>
  <c r="J34" i="8"/>
  <c r="G34" i="8"/>
  <c r="D37" i="8"/>
  <c r="I34" i="8"/>
  <c r="F34" i="8"/>
  <c r="E37" i="8"/>
  <c r="H37" i="8"/>
  <c r="AE4" i="7"/>
  <c r="BB36" i="8" l="1"/>
  <c r="BA36" i="8"/>
  <c r="AZ36" i="8"/>
  <c r="AY36" i="8"/>
  <c r="AX36" i="8"/>
  <c r="AW36" i="8"/>
  <c r="AV36" i="8"/>
  <c r="AU36" i="8"/>
  <c r="AS36" i="8"/>
  <c r="AR36" i="8"/>
  <c r="AQ36" i="8"/>
  <c r="AP36" i="8"/>
  <c r="AN36" i="8"/>
  <c r="AM36" i="8"/>
  <c r="AL36" i="8"/>
  <c r="AK36" i="8"/>
  <c r="AJ36" i="8"/>
  <c r="AH36" i="8"/>
  <c r="AG36" i="8"/>
  <c r="AF36" i="8"/>
  <c r="AE36" i="8"/>
  <c r="AD36" i="8"/>
  <c r="AC36" i="8"/>
  <c r="AB36" i="8"/>
  <c r="AA36" i="8"/>
  <c r="Z36" i="8"/>
  <c r="Y36" i="8"/>
  <c r="X36" i="8"/>
  <c r="W36" i="8"/>
  <c r="V36" i="8"/>
  <c r="U36" i="8"/>
  <c r="T36" i="8"/>
  <c r="S36" i="8"/>
  <c r="R36" i="8"/>
  <c r="Q36" i="8"/>
  <c r="P36" i="8"/>
  <c r="O36" i="8"/>
  <c r="N36" i="8"/>
  <c r="M36" i="8"/>
  <c r="L36" i="8"/>
  <c r="R4" i="8"/>
  <c r="E36" i="8" l="1"/>
  <c r="H36" i="8"/>
  <c r="D36" i="8"/>
  <c r="F36" i="8"/>
  <c r="I36" i="8"/>
  <c r="G36" i="8"/>
  <c r="J36" i="8"/>
  <c r="K36" i="8"/>
  <c r="AR8" i="7"/>
  <c r="AR7" i="7"/>
  <c r="AR6" i="7"/>
  <c r="AR5" i="7"/>
  <c r="AR4" i="7"/>
  <c r="AO9" i="7"/>
  <c r="AN9" i="7"/>
  <c r="AM9" i="7"/>
  <c r="AQ9" i="7"/>
  <c r="AP9" i="7"/>
  <c r="AR9" i="7"/>
  <c r="AS9" i="7" s="1"/>
  <c r="AD9" i="7"/>
  <c r="AE9" i="7"/>
  <c r="AF9" i="7"/>
  <c r="AG9" i="7"/>
  <c r="AC9" i="7"/>
  <c r="AH9" i="7"/>
  <c r="AI9" i="7" s="1"/>
  <c r="AH8" i="7"/>
  <c r="AH5" i="7"/>
  <c r="AH6" i="7"/>
  <c r="AH7" i="7"/>
  <c r="AH4" i="7"/>
  <c r="AG4" i="7"/>
  <c r="BB32" i="8" l="1"/>
  <c r="BA32" i="8"/>
  <c r="AZ32" i="8"/>
  <c r="AY32" i="8"/>
  <c r="AX32" i="8"/>
  <c r="AW32" i="8"/>
  <c r="AV32" i="8"/>
  <c r="AU32" i="8"/>
  <c r="AT32" i="8"/>
  <c r="AS32" i="8"/>
  <c r="AR32" i="8"/>
  <c r="AQ32" i="8"/>
  <c r="AP32" i="8"/>
  <c r="AN32" i="8"/>
  <c r="AM32" i="8"/>
  <c r="AL32" i="8"/>
  <c r="AK32" i="8"/>
  <c r="AJ32" i="8"/>
  <c r="AH32" i="8"/>
  <c r="AG32" i="8"/>
  <c r="AF32" i="8"/>
  <c r="AE32" i="8"/>
  <c r="AD32" i="8"/>
  <c r="AC32" i="8"/>
  <c r="AB32" i="8"/>
  <c r="AA32" i="8"/>
  <c r="Z32" i="8"/>
  <c r="Y32" i="8"/>
  <c r="X32" i="8"/>
  <c r="W32" i="8"/>
  <c r="V32" i="8"/>
  <c r="U32" i="8"/>
  <c r="T32" i="8"/>
  <c r="S32" i="8"/>
  <c r="R32" i="8"/>
  <c r="Q32" i="8"/>
  <c r="P32" i="8"/>
  <c r="O32" i="8"/>
  <c r="N32" i="8"/>
  <c r="M32" i="8"/>
  <c r="L32" i="8"/>
  <c r="L4" i="8"/>
  <c r="M4" i="8"/>
  <c r="N4" i="8"/>
  <c r="O4" i="8"/>
  <c r="P4" i="8"/>
  <c r="Q4" i="8"/>
  <c r="S4" i="8"/>
  <c r="T4" i="8"/>
  <c r="U4" i="8"/>
  <c r="V4" i="8"/>
  <c r="W4" i="8"/>
  <c r="X4" i="8"/>
  <c r="Y4" i="8"/>
  <c r="Z4" i="8"/>
  <c r="AA4" i="8"/>
  <c r="AB4" i="8"/>
  <c r="AC4" i="8"/>
  <c r="AD4" i="8"/>
  <c r="AE4" i="8"/>
  <c r="AF4" i="8"/>
  <c r="AG4" i="8"/>
  <c r="AH4" i="8"/>
  <c r="AJ4" i="8"/>
  <c r="AK4" i="8"/>
  <c r="AL4" i="8"/>
  <c r="AM4" i="8"/>
  <c r="AN4" i="8"/>
  <c r="AP4" i="8"/>
  <c r="AQ4" i="8"/>
  <c r="AR4" i="8"/>
  <c r="BB35" i="8"/>
  <c r="BA35" i="8"/>
  <c r="AZ35" i="8"/>
  <c r="AY35" i="8"/>
  <c r="AX35" i="8"/>
  <c r="AW35" i="8"/>
  <c r="AV35" i="8"/>
  <c r="AU35" i="8"/>
  <c r="AT35" i="8"/>
  <c r="AT57" i="8" s="1"/>
  <c r="AS35" i="8"/>
  <c r="AR35" i="8"/>
  <c r="AQ35" i="8"/>
  <c r="AP35" i="8"/>
  <c r="AN35" i="8"/>
  <c r="AM35" i="8"/>
  <c r="AL35" i="8"/>
  <c r="AK35" i="8"/>
  <c r="AJ35" i="8"/>
  <c r="AH35" i="8"/>
  <c r="AG35" i="8"/>
  <c r="AF35" i="8"/>
  <c r="AE35" i="8"/>
  <c r="AD35" i="8"/>
  <c r="AC35" i="8"/>
  <c r="AB35" i="8"/>
  <c r="AA35" i="8"/>
  <c r="Z35" i="8"/>
  <c r="Y35" i="8"/>
  <c r="X35" i="8"/>
  <c r="W35" i="8"/>
  <c r="V35" i="8"/>
  <c r="U35" i="8"/>
  <c r="T35" i="8"/>
  <c r="S35" i="8"/>
  <c r="R35" i="8"/>
  <c r="Q35" i="8"/>
  <c r="P35" i="8"/>
  <c r="O35" i="8"/>
  <c r="N35" i="8"/>
  <c r="M35" i="8"/>
  <c r="L35" i="8"/>
  <c r="AX24" i="8"/>
  <c r="AG24" i="8"/>
  <c r="P31" i="7"/>
  <c r="M6" i="8"/>
  <c r="M54" i="8" l="1"/>
  <c r="E32" i="8"/>
  <c r="H32" i="8"/>
  <c r="K32" i="8"/>
  <c r="D35" i="8"/>
  <c r="E35" i="8"/>
  <c r="H35" i="8"/>
  <c r="I4" i="8"/>
  <c r="F4" i="8"/>
  <c r="E4" i="8"/>
  <c r="F32" i="8"/>
  <c r="I32" i="8"/>
  <c r="K35" i="8"/>
  <c r="F35" i="8"/>
  <c r="I35" i="8"/>
  <c r="H4" i="8"/>
  <c r="D4" i="8"/>
  <c r="G32" i="8"/>
  <c r="J32" i="8"/>
  <c r="G4" i="8"/>
  <c r="G35" i="8"/>
  <c r="J35" i="8"/>
  <c r="D32" i="8"/>
  <c r="N15" i="8"/>
  <c r="N64" i="8" s="1"/>
  <c r="BB24" i="8" l="1"/>
  <c r="BA24" i="8"/>
  <c r="AZ24" i="8"/>
  <c r="AY24" i="8"/>
  <c r="BB30" i="8"/>
  <c r="BA30" i="8"/>
  <c r="AZ30" i="8"/>
  <c r="AY30" i="8"/>
  <c r="AX30" i="8"/>
  <c r="BB22" i="8"/>
  <c r="BA22" i="8"/>
  <c r="AZ22" i="8"/>
  <c r="AY22" i="8"/>
  <c r="AX22" i="8"/>
  <c r="BB4" i="8"/>
  <c r="BA4" i="8"/>
  <c r="AZ4" i="8"/>
  <c r="AY4" i="8"/>
  <c r="AX4" i="8"/>
  <c r="AW4" i="8"/>
  <c r="AV4" i="8"/>
  <c r="AU4" i="8"/>
  <c r="AT4" i="8"/>
  <c r="AS4" i="8"/>
  <c r="BB38" i="8"/>
  <c r="BB57" i="8" s="1"/>
  <c r="BA38" i="8"/>
  <c r="BA57" i="8" s="1"/>
  <c r="AZ38" i="8"/>
  <c r="AZ57" i="8" s="1"/>
  <c r="AY38" i="8"/>
  <c r="AY57" i="8" s="1"/>
  <c r="AX38" i="8"/>
  <c r="AX57" i="8" s="1"/>
  <c r="AW38" i="8"/>
  <c r="AW57" i="8" s="1"/>
  <c r="AV38" i="8"/>
  <c r="AV57" i="8" s="1"/>
  <c r="AU38" i="8"/>
  <c r="AU57" i="8" s="1"/>
  <c r="AS38" i="8"/>
  <c r="AS57" i="8" s="1"/>
  <c r="AW30" i="8"/>
  <c r="AV30" i="8"/>
  <c r="AU30" i="8"/>
  <c r="AT30" i="8"/>
  <c r="AS30" i="8"/>
  <c r="AS22" i="8"/>
  <c r="AT22" i="8"/>
  <c r="AU22" i="8"/>
  <c r="AV22" i="8"/>
  <c r="AW22" i="8"/>
  <c r="AW24" i="8"/>
  <c r="AT24" i="8"/>
  <c r="AU24" i="8"/>
  <c r="AV24" i="8"/>
  <c r="AS24" i="8"/>
  <c r="AX6" i="8"/>
  <c r="AY6" i="8"/>
  <c r="AZ6" i="8"/>
  <c r="BA6" i="8"/>
  <c r="BB6" i="8"/>
  <c r="AX10" i="8"/>
  <c r="AY10" i="8"/>
  <c r="AZ10" i="8"/>
  <c r="BA10" i="8"/>
  <c r="BB10" i="8"/>
  <c r="AX15" i="8"/>
  <c r="AX64" i="8" s="1"/>
  <c r="AY15" i="8"/>
  <c r="AY64" i="8" s="1"/>
  <c r="AZ15" i="8"/>
  <c r="AZ64" i="8" s="1"/>
  <c r="BA15" i="8"/>
  <c r="BA64" i="8" s="1"/>
  <c r="BB15" i="8"/>
  <c r="BB64" i="8" s="1"/>
  <c r="AX17" i="8"/>
  <c r="AY17" i="8"/>
  <c r="AZ17" i="8"/>
  <c r="BA17" i="8"/>
  <c r="BB17" i="8"/>
  <c r="AX18" i="8"/>
  <c r="AY18" i="8"/>
  <c r="AZ18" i="8"/>
  <c r="BA18" i="8"/>
  <c r="BB18" i="8"/>
  <c r="AX19" i="8"/>
  <c r="AY19" i="8"/>
  <c r="AZ19" i="8"/>
  <c r="BA19" i="8"/>
  <c r="BB19" i="8"/>
  <c r="AX20" i="8"/>
  <c r="AY20" i="8"/>
  <c r="AZ20" i="8"/>
  <c r="BA20" i="8"/>
  <c r="BB20" i="8"/>
  <c r="AW10" i="8"/>
  <c r="AV10" i="8"/>
  <c r="AU10" i="8"/>
  <c r="AT10" i="8"/>
  <c r="AS10" i="8"/>
  <c r="AR10" i="8"/>
  <c r="AQ10" i="8"/>
  <c r="AP10" i="8"/>
  <c r="AN10" i="8"/>
  <c r="AM10" i="8"/>
  <c r="AL10" i="8"/>
  <c r="AK10" i="8"/>
  <c r="AJ10" i="8"/>
  <c r="AH10" i="8"/>
  <c r="AG10" i="8"/>
  <c r="AF10" i="8"/>
  <c r="AE10" i="8"/>
  <c r="AD10" i="8"/>
  <c r="AC10" i="8"/>
  <c r="AB10" i="8"/>
  <c r="AA10" i="8"/>
  <c r="Z10" i="8"/>
  <c r="Y10" i="8"/>
  <c r="X10" i="8"/>
  <c r="W10" i="8"/>
  <c r="V10" i="8"/>
  <c r="U10" i="8"/>
  <c r="T10" i="8"/>
  <c r="S10" i="8"/>
  <c r="R10" i="8"/>
  <c r="Q10" i="8"/>
  <c r="P10" i="8"/>
  <c r="O10" i="8"/>
  <c r="N10" i="8"/>
  <c r="M10" i="8"/>
  <c r="L10" i="8"/>
  <c r="AZ55" i="8" l="1"/>
  <c r="BA66" i="8"/>
  <c r="AT62" i="8"/>
  <c r="AT56" i="8"/>
  <c r="BA65" i="8"/>
  <c r="BA54" i="8"/>
  <c r="AZ56" i="8"/>
  <c r="AZ62" i="8"/>
  <c r="AY55" i="8"/>
  <c r="AZ66" i="8"/>
  <c r="AW62" i="8"/>
  <c r="AW56" i="8"/>
  <c r="AS62" i="8"/>
  <c r="AS56" i="8"/>
  <c r="AX65" i="8"/>
  <c r="AX54" i="8"/>
  <c r="BB54" i="8"/>
  <c r="BB65" i="8"/>
  <c r="BA62" i="8"/>
  <c r="BA56" i="8"/>
  <c r="BB55" i="8"/>
  <c r="AX55" i="8"/>
  <c r="AY66" i="8"/>
  <c r="AV56" i="8"/>
  <c r="AV62" i="8"/>
  <c r="AY65" i="8"/>
  <c r="AY54" i="8"/>
  <c r="AX62" i="8"/>
  <c r="AX56" i="8"/>
  <c r="BB56" i="8"/>
  <c r="BB62" i="8"/>
  <c r="BA55" i="8"/>
  <c r="BB66" i="8"/>
  <c r="AX66" i="8"/>
  <c r="AU62" i="8"/>
  <c r="AU56" i="8"/>
  <c r="AZ65" i="8"/>
  <c r="AZ54" i="8"/>
  <c r="AY56" i="8"/>
  <c r="AY62" i="8"/>
  <c r="J30" i="8"/>
  <c r="K30" i="8"/>
  <c r="F10" i="8"/>
  <c r="I10" i="8"/>
  <c r="K18" i="8"/>
  <c r="K6" i="8"/>
  <c r="J38" i="8"/>
  <c r="K38" i="8"/>
  <c r="G10" i="8"/>
  <c r="J10" i="8"/>
  <c r="K17" i="8"/>
  <c r="J24" i="8"/>
  <c r="J4" i="8"/>
  <c r="K24" i="8"/>
  <c r="D10" i="8"/>
  <c r="K20" i="8"/>
  <c r="K15" i="8"/>
  <c r="J22" i="8"/>
  <c r="K4" i="8"/>
  <c r="E10" i="8"/>
  <c r="H10" i="8"/>
  <c r="K19" i="8"/>
  <c r="K10" i="8"/>
  <c r="K22" i="8"/>
  <c r="BA52" i="8"/>
  <c r="BB52" i="8"/>
  <c r="AX52" i="8"/>
  <c r="AY52" i="8"/>
  <c r="AZ52" i="8"/>
  <c r="L17" i="8"/>
  <c r="AD6" i="8"/>
  <c r="AD54" i="8" l="1"/>
  <c r="K52" i="8"/>
  <c r="AS15" i="8"/>
  <c r="AT15" i="8"/>
  <c r="AU15" i="8"/>
  <c r="AV15" i="8"/>
  <c r="AW15" i="8"/>
  <c r="AS17" i="8"/>
  <c r="AT17" i="8"/>
  <c r="AU17" i="8"/>
  <c r="AV17" i="8"/>
  <c r="AW17" i="8"/>
  <c r="AS18" i="8"/>
  <c r="AT18" i="8"/>
  <c r="AU18" i="8"/>
  <c r="AV18" i="8"/>
  <c r="AW18" i="8"/>
  <c r="AS19" i="8"/>
  <c r="AT19" i="8"/>
  <c r="AU19" i="8"/>
  <c r="AV19" i="8"/>
  <c r="AW19" i="8"/>
  <c r="AS20" i="8"/>
  <c r="AT20" i="8"/>
  <c r="AU20" i="8"/>
  <c r="AV20" i="8"/>
  <c r="AW20" i="8"/>
  <c r="AS6" i="8"/>
  <c r="AT6" i="8"/>
  <c r="AU6" i="8"/>
  <c r="AV6" i="8"/>
  <c r="AW6" i="8"/>
  <c r="AM38" i="8"/>
  <c r="AM57" i="8" s="1"/>
  <c r="AN38" i="8"/>
  <c r="AN57" i="8" s="1"/>
  <c r="AP38" i="8"/>
  <c r="AP57" i="8" s="1"/>
  <c r="AQ38" i="8"/>
  <c r="AQ57" i="8" s="1"/>
  <c r="AR38" i="8"/>
  <c r="AR57" i="8" s="1"/>
  <c r="AG38" i="8"/>
  <c r="AG57" i="8" s="1"/>
  <c r="AH38" i="8"/>
  <c r="AH57" i="8" s="1"/>
  <c r="AJ38" i="8"/>
  <c r="AJ57" i="8" s="1"/>
  <c r="AK38" i="8"/>
  <c r="AK57" i="8" s="1"/>
  <c r="AL38" i="8"/>
  <c r="AL57" i="8" s="1"/>
  <c r="AA38" i="8"/>
  <c r="AA57" i="8" s="1"/>
  <c r="AB38" i="8"/>
  <c r="AB57" i="8" s="1"/>
  <c r="AC38" i="8"/>
  <c r="AC57" i="8" s="1"/>
  <c r="AD38" i="8"/>
  <c r="AD57" i="8" s="1"/>
  <c r="AE38" i="8"/>
  <c r="AE57" i="8" s="1"/>
  <c r="AF38" i="8"/>
  <c r="AF57" i="8" s="1"/>
  <c r="V38" i="8"/>
  <c r="V57" i="8" s="1"/>
  <c r="W38" i="8"/>
  <c r="W57" i="8" s="1"/>
  <c r="X38" i="8"/>
  <c r="X57" i="8" s="1"/>
  <c r="Y38" i="8"/>
  <c r="Y57" i="8" s="1"/>
  <c r="Z38" i="8"/>
  <c r="Z57" i="8" s="1"/>
  <c r="Q38" i="8"/>
  <c r="Q57" i="8" s="1"/>
  <c r="R38" i="8"/>
  <c r="R57" i="8" s="1"/>
  <c r="S38" i="8"/>
  <c r="S57" i="8" s="1"/>
  <c r="T38" i="8"/>
  <c r="T57" i="8" s="1"/>
  <c r="U38" i="8"/>
  <c r="U57" i="8" s="1"/>
  <c r="L38" i="8"/>
  <c r="L57" i="8" s="1"/>
  <c r="M38" i="8"/>
  <c r="M57" i="8" s="1"/>
  <c r="N38" i="8"/>
  <c r="N57" i="8" s="1"/>
  <c r="O38" i="8"/>
  <c r="O57" i="8" s="1"/>
  <c r="P38" i="8"/>
  <c r="P57" i="8" s="1"/>
  <c r="L30" i="8"/>
  <c r="M30" i="8"/>
  <c r="N30" i="8"/>
  <c r="O30" i="8"/>
  <c r="P30" i="8"/>
  <c r="Q30" i="8"/>
  <c r="R30" i="8"/>
  <c r="S30" i="8"/>
  <c r="T30" i="8"/>
  <c r="U30" i="8"/>
  <c r="V30" i="8"/>
  <c r="W30" i="8"/>
  <c r="X30" i="8"/>
  <c r="Y30" i="8"/>
  <c r="Z30" i="8"/>
  <c r="AA30" i="8"/>
  <c r="AB30" i="8"/>
  <c r="AC30" i="8"/>
  <c r="AD30" i="8"/>
  <c r="AE30" i="8"/>
  <c r="AF30" i="8"/>
  <c r="AG30" i="8"/>
  <c r="AH30" i="8"/>
  <c r="AJ30" i="8"/>
  <c r="AK30" i="8"/>
  <c r="AL30" i="8"/>
  <c r="AM30" i="8"/>
  <c r="AN30" i="8"/>
  <c r="AP30" i="8"/>
  <c r="AQ30" i="8"/>
  <c r="AR30" i="8"/>
  <c r="L24" i="8"/>
  <c r="M24" i="8"/>
  <c r="N24" i="8"/>
  <c r="O24" i="8"/>
  <c r="P24" i="8"/>
  <c r="Q24" i="8"/>
  <c r="R24" i="8"/>
  <c r="S24" i="8"/>
  <c r="T24" i="8"/>
  <c r="U24" i="8"/>
  <c r="V24" i="8"/>
  <c r="W24" i="8"/>
  <c r="X24" i="8"/>
  <c r="Y24" i="8"/>
  <c r="Z24" i="8"/>
  <c r="AA24" i="8"/>
  <c r="AB24" i="8"/>
  <c r="AC24" i="8"/>
  <c r="AD24" i="8"/>
  <c r="AE24" i="8"/>
  <c r="AF24" i="8"/>
  <c r="AH24" i="8"/>
  <c r="AJ24" i="8"/>
  <c r="AK24" i="8"/>
  <c r="AL24" i="8"/>
  <c r="AM24" i="8"/>
  <c r="AN24" i="8"/>
  <c r="AP24" i="8"/>
  <c r="AQ24" i="8"/>
  <c r="AR24" i="8"/>
  <c r="L15" i="8"/>
  <c r="M15" i="8"/>
  <c r="O15" i="8"/>
  <c r="P15" i="8"/>
  <c r="Q15" i="8"/>
  <c r="R15" i="8"/>
  <c r="S15" i="8"/>
  <c r="T15" i="8"/>
  <c r="U15" i="8"/>
  <c r="V15" i="8"/>
  <c r="W15" i="8"/>
  <c r="X15" i="8"/>
  <c r="Y15" i="8"/>
  <c r="AA15" i="8"/>
  <c r="AB15" i="8"/>
  <c r="AC15" i="8"/>
  <c r="AD15" i="8"/>
  <c r="AE15" i="8"/>
  <c r="AF15" i="8"/>
  <c r="AG15" i="8"/>
  <c r="AH15" i="8"/>
  <c r="AJ15" i="8"/>
  <c r="AK15" i="8"/>
  <c r="AL15" i="8"/>
  <c r="AM15" i="8"/>
  <c r="AN15" i="8"/>
  <c r="AP15" i="8"/>
  <c r="AQ15" i="8"/>
  <c r="AR15" i="8"/>
  <c r="M17" i="8"/>
  <c r="N17" i="8"/>
  <c r="O17" i="8"/>
  <c r="P17" i="8"/>
  <c r="Q17" i="8"/>
  <c r="R17" i="8"/>
  <c r="S17" i="8"/>
  <c r="T17" i="8"/>
  <c r="U17" i="8"/>
  <c r="W17" i="8"/>
  <c r="X17" i="8"/>
  <c r="Y17" i="8"/>
  <c r="Z17" i="8"/>
  <c r="AA17" i="8"/>
  <c r="AB17" i="8"/>
  <c r="AC17" i="8"/>
  <c r="AE17" i="8"/>
  <c r="AF17" i="8"/>
  <c r="AG17" i="8"/>
  <c r="AH17" i="8"/>
  <c r="AJ17" i="8"/>
  <c r="AK17" i="8"/>
  <c r="AL17" i="8"/>
  <c r="AM17" i="8"/>
  <c r="AN17" i="8"/>
  <c r="AP17" i="8"/>
  <c r="AQ17" i="8"/>
  <c r="AR17" i="8"/>
  <c r="L18" i="8"/>
  <c r="M18" i="8"/>
  <c r="N18" i="8"/>
  <c r="O18" i="8"/>
  <c r="P18" i="8"/>
  <c r="Q18" i="8"/>
  <c r="R18" i="8"/>
  <c r="S18" i="8"/>
  <c r="T18" i="8"/>
  <c r="U18" i="8"/>
  <c r="V18" i="8"/>
  <c r="W18" i="8"/>
  <c r="X18" i="8"/>
  <c r="Y18" i="8"/>
  <c r="Z18" i="8"/>
  <c r="AA18" i="8"/>
  <c r="AB18" i="8"/>
  <c r="AC18" i="8"/>
  <c r="AD18" i="8"/>
  <c r="AE18" i="8"/>
  <c r="AF18" i="8"/>
  <c r="AG18" i="8"/>
  <c r="AH18" i="8"/>
  <c r="AJ18" i="8"/>
  <c r="AK18" i="8"/>
  <c r="AL18" i="8"/>
  <c r="AM18" i="8"/>
  <c r="AN18" i="8"/>
  <c r="AP18" i="8"/>
  <c r="AQ18" i="8"/>
  <c r="AR18" i="8"/>
  <c r="L19" i="8"/>
  <c r="M19" i="8"/>
  <c r="N19" i="8"/>
  <c r="O19" i="8"/>
  <c r="P19" i="8"/>
  <c r="Q19" i="8"/>
  <c r="R19" i="8"/>
  <c r="S19" i="8"/>
  <c r="T19" i="8"/>
  <c r="U19" i="8"/>
  <c r="V19" i="8"/>
  <c r="W19" i="8"/>
  <c r="X19" i="8"/>
  <c r="Y19" i="8"/>
  <c r="Z19" i="8"/>
  <c r="AA19" i="8"/>
  <c r="AB19" i="8"/>
  <c r="AD19" i="8"/>
  <c r="AE19" i="8"/>
  <c r="AF19" i="8"/>
  <c r="AG19" i="8"/>
  <c r="AH19" i="8"/>
  <c r="AJ19" i="8"/>
  <c r="AK19" i="8"/>
  <c r="AL19" i="8"/>
  <c r="AM19" i="8"/>
  <c r="AN19" i="8"/>
  <c r="AP19" i="8"/>
  <c r="AQ19" i="8"/>
  <c r="AR19" i="8"/>
  <c r="L20" i="8"/>
  <c r="M20" i="8"/>
  <c r="N20" i="8"/>
  <c r="O20" i="8"/>
  <c r="P20" i="8"/>
  <c r="R20" i="8"/>
  <c r="S20" i="8"/>
  <c r="T20" i="8"/>
  <c r="U20" i="8"/>
  <c r="V20" i="8"/>
  <c r="W20" i="8"/>
  <c r="X20" i="8"/>
  <c r="Y20" i="8"/>
  <c r="Z20" i="8"/>
  <c r="AA20" i="8"/>
  <c r="AB20" i="8"/>
  <c r="AC20" i="8"/>
  <c r="AD20" i="8"/>
  <c r="AE20" i="8"/>
  <c r="AF20" i="8"/>
  <c r="AG20" i="8"/>
  <c r="AH20" i="8"/>
  <c r="AJ20" i="8"/>
  <c r="AK20" i="8"/>
  <c r="AL20" i="8"/>
  <c r="AM20" i="8"/>
  <c r="AN20" i="8"/>
  <c r="AP20" i="8"/>
  <c r="AQ20" i="8"/>
  <c r="AR20" i="8"/>
  <c r="AF6" i="8"/>
  <c r="AE6" i="8"/>
  <c r="AC6" i="8"/>
  <c r="AB6" i="8"/>
  <c r="AA6" i="8"/>
  <c r="AD65" i="8" l="1"/>
  <c r="V65" i="8"/>
  <c r="L65" i="8"/>
  <c r="AD66" i="8"/>
  <c r="M66" i="8"/>
  <c r="AN65" i="8"/>
  <c r="AJ65" i="8"/>
  <c r="AE65" i="8"/>
  <c r="Z65" i="8"/>
  <c r="Z55" i="8"/>
  <c r="U65" i="8"/>
  <c r="Q65" i="8"/>
  <c r="M65" i="8"/>
  <c r="AN64" i="8"/>
  <c r="AN55" i="8"/>
  <c r="AJ64" i="8"/>
  <c r="AJ55" i="8"/>
  <c r="AE64" i="8"/>
  <c r="AE55" i="8"/>
  <c r="AA64" i="8"/>
  <c r="AA55" i="8"/>
  <c r="V64" i="8"/>
  <c r="V55" i="8"/>
  <c r="R64" i="8"/>
  <c r="R55" i="8"/>
  <c r="M64" i="8"/>
  <c r="M55" i="8"/>
  <c r="AU66" i="8"/>
  <c r="AU54" i="8"/>
  <c r="AU65" i="8"/>
  <c r="AV64" i="8"/>
  <c r="AV55" i="8"/>
  <c r="AE66" i="8"/>
  <c r="AE54" i="8"/>
  <c r="AR65" i="8"/>
  <c r="AM65" i="8"/>
  <c r="AH65" i="8"/>
  <c r="AC65" i="8"/>
  <c r="Y65" i="8"/>
  <c r="T65" i="8"/>
  <c r="P65" i="8"/>
  <c r="AR64" i="8"/>
  <c r="AR55" i="8"/>
  <c r="AM64" i="8"/>
  <c r="AM55" i="8"/>
  <c r="AH64" i="8"/>
  <c r="AH55" i="8"/>
  <c r="AD64" i="8"/>
  <c r="AD55" i="8"/>
  <c r="Y64" i="8"/>
  <c r="Y55" i="8"/>
  <c r="U64" i="8"/>
  <c r="U55" i="8"/>
  <c r="Q64" i="8"/>
  <c r="Q55" i="8"/>
  <c r="L64" i="8"/>
  <c r="L55" i="8"/>
  <c r="AT66" i="8"/>
  <c r="AT54" i="8"/>
  <c r="AT65" i="8"/>
  <c r="AU64" i="8"/>
  <c r="AU55" i="8"/>
  <c r="AF66" i="8"/>
  <c r="AF54" i="8"/>
  <c r="AB66" i="8"/>
  <c r="AB54" i="8"/>
  <c r="AQ65" i="8"/>
  <c r="AL65" i="8"/>
  <c r="AG65" i="8"/>
  <c r="AB65" i="8"/>
  <c r="X65" i="8"/>
  <c r="S65" i="8"/>
  <c r="O65" i="8"/>
  <c r="AQ64" i="8"/>
  <c r="AQ55" i="8"/>
  <c r="AL64" i="8"/>
  <c r="AL55" i="8"/>
  <c r="AG64" i="8"/>
  <c r="AG55" i="8"/>
  <c r="AC64" i="8"/>
  <c r="AC55" i="8"/>
  <c r="X64" i="8"/>
  <c r="X55" i="8"/>
  <c r="T64" i="8"/>
  <c r="T55" i="8"/>
  <c r="P64" i="8"/>
  <c r="P55" i="8"/>
  <c r="AW66" i="8"/>
  <c r="AW54" i="8"/>
  <c r="AS66" i="8"/>
  <c r="AS54" i="8"/>
  <c r="AW65" i="8"/>
  <c r="AS65" i="8"/>
  <c r="AT64" i="8"/>
  <c r="AT55" i="8"/>
  <c r="AA66" i="8"/>
  <c r="AA54" i="8"/>
  <c r="AC66" i="8"/>
  <c r="AC54" i="8"/>
  <c r="AP65" i="8"/>
  <c r="AK65" i="8"/>
  <c r="AF65" i="8"/>
  <c r="AA65" i="8"/>
  <c r="W65" i="8"/>
  <c r="R65" i="8"/>
  <c r="N65" i="8"/>
  <c r="N55" i="8"/>
  <c r="AP64" i="8"/>
  <c r="AP55" i="8"/>
  <c r="AK64" i="8"/>
  <c r="AK55" i="8"/>
  <c r="AF64" i="8"/>
  <c r="AF55" i="8"/>
  <c r="AB64" i="8"/>
  <c r="AB55" i="8"/>
  <c r="W64" i="8"/>
  <c r="W55" i="8"/>
  <c r="S64" i="8"/>
  <c r="S55" i="8"/>
  <c r="O64" i="8"/>
  <c r="O55" i="8"/>
  <c r="AV66" i="8"/>
  <c r="AV54" i="8"/>
  <c r="AV65" i="8"/>
  <c r="AW64" i="8"/>
  <c r="AW55" i="8"/>
  <c r="AS64" i="8"/>
  <c r="AS55" i="8"/>
  <c r="I20" i="8"/>
  <c r="F20" i="8"/>
  <c r="E20" i="8"/>
  <c r="G19" i="8"/>
  <c r="I18" i="8"/>
  <c r="F18" i="8"/>
  <c r="H17" i="8"/>
  <c r="H15" i="8"/>
  <c r="I24" i="8"/>
  <c r="H24" i="8"/>
  <c r="E24" i="8"/>
  <c r="D30" i="8"/>
  <c r="J6" i="8"/>
  <c r="J17" i="8"/>
  <c r="H20" i="8"/>
  <c r="D20" i="8"/>
  <c r="F19" i="8"/>
  <c r="H18" i="8"/>
  <c r="E18" i="8"/>
  <c r="G17" i="8"/>
  <c r="F17" i="8"/>
  <c r="D24" i="8"/>
  <c r="G30" i="8"/>
  <c r="D38" i="8"/>
  <c r="G38" i="8"/>
  <c r="J20" i="8"/>
  <c r="J15" i="8"/>
  <c r="I19" i="8"/>
  <c r="E19" i="8"/>
  <c r="D18" i="8"/>
  <c r="E17" i="8"/>
  <c r="G15" i="8"/>
  <c r="F15" i="8"/>
  <c r="G24" i="8"/>
  <c r="I30" i="8"/>
  <c r="F30" i="8"/>
  <c r="E38" i="8"/>
  <c r="H38" i="8"/>
  <c r="J19" i="8"/>
  <c r="G6" i="8"/>
  <c r="G20" i="8"/>
  <c r="H19" i="8"/>
  <c r="D19" i="8"/>
  <c r="G18" i="8"/>
  <c r="I17" i="8"/>
  <c r="I15" i="8"/>
  <c r="E15" i="8"/>
  <c r="D15" i="8"/>
  <c r="F24" i="8"/>
  <c r="H30" i="8"/>
  <c r="E30" i="8"/>
  <c r="F38" i="8"/>
  <c r="I38" i="8"/>
  <c r="J18" i="8"/>
  <c r="D17" i="8"/>
  <c r="AT52" i="8"/>
  <c r="AW52" i="8"/>
  <c r="AS52" i="8"/>
  <c r="AV52" i="8"/>
  <c r="AU52" i="8"/>
  <c r="L6" i="8"/>
  <c r="L54" i="8" s="1"/>
  <c r="N6" i="8"/>
  <c r="O6" i="8"/>
  <c r="P6" i="8"/>
  <c r="Q6" i="8"/>
  <c r="R6" i="8"/>
  <c r="S6" i="8"/>
  <c r="T6" i="8"/>
  <c r="U6" i="8"/>
  <c r="V6" i="8"/>
  <c r="W6" i="8"/>
  <c r="X6" i="8"/>
  <c r="Y6" i="8"/>
  <c r="Z6" i="8"/>
  <c r="AG6" i="8"/>
  <c r="AH6" i="8"/>
  <c r="AJ6" i="8"/>
  <c r="AK6" i="8"/>
  <c r="AL6" i="8"/>
  <c r="AM6" i="8"/>
  <c r="AN6" i="8"/>
  <c r="AP6" i="8"/>
  <c r="AQ6" i="8"/>
  <c r="AR6" i="8"/>
  <c r="L22" i="8"/>
  <c r="M22" i="8"/>
  <c r="N22" i="8"/>
  <c r="O22" i="8"/>
  <c r="P22" i="8"/>
  <c r="Q22" i="8"/>
  <c r="R22" i="8"/>
  <c r="S22" i="8"/>
  <c r="T22" i="8"/>
  <c r="U22" i="8"/>
  <c r="V22" i="8"/>
  <c r="W22" i="8"/>
  <c r="X22" i="8"/>
  <c r="Y22" i="8"/>
  <c r="Z22" i="8"/>
  <c r="AA22" i="8"/>
  <c r="AB22" i="8"/>
  <c r="AC22" i="8"/>
  <c r="AD22" i="8"/>
  <c r="AE22" i="8"/>
  <c r="AF22" i="8"/>
  <c r="AG22" i="8"/>
  <c r="AH22" i="8"/>
  <c r="AJ22" i="8"/>
  <c r="AK22" i="8"/>
  <c r="AL22" i="8"/>
  <c r="AM22" i="8"/>
  <c r="AN22" i="8"/>
  <c r="AP22" i="8"/>
  <c r="AQ22" i="8"/>
  <c r="AR22" i="8"/>
  <c r="AR56" i="8" l="1"/>
  <c r="AR62" i="8"/>
  <c r="AM62" i="8"/>
  <c r="AM56" i="8"/>
  <c r="AH62" i="8"/>
  <c r="AH56" i="8"/>
  <c r="AD62" i="8"/>
  <c r="AD56" i="8"/>
  <c r="Z62" i="8"/>
  <c r="Z56" i="8"/>
  <c r="V62" i="8"/>
  <c r="V56" i="8"/>
  <c r="R62" i="8"/>
  <c r="R56" i="8"/>
  <c r="N62" i="8"/>
  <c r="N56" i="8"/>
  <c r="AQ66" i="8"/>
  <c r="AQ54" i="8"/>
  <c r="AL66" i="8"/>
  <c r="AL54" i="8"/>
  <c r="AG66" i="8"/>
  <c r="AG54" i="8"/>
  <c r="W66" i="8"/>
  <c r="W54" i="8"/>
  <c r="S66" i="8"/>
  <c r="S54" i="8"/>
  <c r="O66" i="8"/>
  <c r="O54" i="8"/>
  <c r="AQ56" i="8"/>
  <c r="AQ62" i="8"/>
  <c r="AL62" i="8"/>
  <c r="AL56" i="8"/>
  <c r="AG62" i="8"/>
  <c r="AG56" i="8"/>
  <c r="AC62" i="8"/>
  <c r="AC56" i="8"/>
  <c r="Y62" i="8"/>
  <c r="Y56" i="8"/>
  <c r="U62" i="8"/>
  <c r="U56" i="8"/>
  <c r="Q62" i="8"/>
  <c r="Q56" i="8"/>
  <c r="M62" i="8"/>
  <c r="M56" i="8"/>
  <c r="AP66" i="8"/>
  <c r="AP54" i="8"/>
  <c r="AK66" i="8"/>
  <c r="AK54" i="8"/>
  <c r="Z66" i="8"/>
  <c r="Z54" i="8"/>
  <c r="V66" i="8"/>
  <c r="V54" i="8"/>
  <c r="R66" i="8"/>
  <c r="R54" i="8"/>
  <c r="N66" i="8"/>
  <c r="N54" i="8"/>
  <c r="AK62" i="8"/>
  <c r="AK56" i="8"/>
  <c r="AF56" i="8"/>
  <c r="AF62" i="8"/>
  <c r="AB56" i="8"/>
  <c r="AB62" i="8"/>
  <c r="X56" i="8"/>
  <c r="X62" i="8"/>
  <c r="T56" i="8"/>
  <c r="T62" i="8"/>
  <c r="P56" i="8"/>
  <c r="P62" i="8"/>
  <c r="L62" i="8"/>
  <c r="L56" i="8"/>
  <c r="AN66" i="8"/>
  <c r="AN54" i="8"/>
  <c r="AJ66" i="8"/>
  <c r="AJ54" i="8"/>
  <c r="Y66" i="8"/>
  <c r="Y54" i="8"/>
  <c r="U66" i="8"/>
  <c r="U54" i="8"/>
  <c r="Q66" i="8"/>
  <c r="Q54" i="8"/>
  <c r="AP62" i="8"/>
  <c r="AP56" i="8"/>
  <c r="AN56" i="8"/>
  <c r="AN62" i="8"/>
  <c r="AJ56" i="8"/>
  <c r="AJ62" i="8"/>
  <c r="AE62" i="8"/>
  <c r="AE56" i="8"/>
  <c r="AA56" i="8"/>
  <c r="AA62" i="8"/>
  <c r="W62" i="8"/>
  <c r="W56" i="8"/>
  <c r="S56" i="8"/>
  <c r="S62" i="8"/>
  <c r="O62" i="8"/>
  <c r="O56" i="8"/>
  <c r="AR66" i="8"/>
  <c r="AR54" i="8"/>
  <c r="AM66" i="8"/>
  <c r="AM54" i="8"/>
  <c r="AH66" i="8"/>
  <c r="AH54" i="8"/>
  <c r="X66" i="8"/>
  <c r="X54" i="8"/>
  <c r="T66" i="8"/>
  <c r="T54" i="8"/>
  <c r="P66" i="8"/>
  <c r="P54" i="8"/>
  <c r="D22" i="8"/>
  <c r="E6" i="8"/>
  <c r="L66" i="8"/>
  <c r="D6" i="8"/>
  <c r="L52" i="8"/>
  <c r="G22" i="8"/>
  <c r="G52" i="8" s="1"/>
  <c r="I6" i="8"/>
  <c r="J52" i="8"/>
  <c r="I22" i="8"/>
  <c r="F22" i="8"/>
  <c r="H6" i="8"/>
  <c r="H22" i="8"/>
  <c r="E22" i="8"/>
  <c r="F6" i="8"/>
  <c r="AD52" i="8"/>
  <c r="AF52" i="8"/>
  <c r="AE52" i="8"/>
  <c r="AC52" i="8"/>
  <c r="AB52" i="8"/>
  <c r="AA52" i="8"/>
  <c r="AP52" i="8"/>
  <c r="AK52" i="8"/>
  <c r="Z52" i="8"/>
  <c r="V52" i="8"/>
  <c r="R52" i="8"/>
  <c r="N52" i="8"/>
  <c r="AN52" i="8"/>
  <c r="AJ52" i="8"/>
  <c r="Y52" i="8"/>
  <c r="U52" i="8"/>
  <c r="Q52" i="8"/>
  <c r="AR52" i="8"/>
  <c r="AM52" i="8"/>
  <c r="AH52" i="8"/>
  <c r="X52" i="8"/>
  <c r="T52" i="8"/>
  <c r="P52" i="8"/>
  <c r="AQ52" i="8"/>
  <c r="AL52" i="8"/>
  <c r="AG52" i="8"/>
  <c r="W52" i="8"/>
  <c r="S52" i="8"/>
  <c r="O52" i="8"/>
  <c r="M52" i="8"/>
  <c r="F52" i="8" l="1"/>
  <c r="D52" i="8"/>
  <c r="H52" i="8"/>
  <c r="E52" i="8"/>
  <c r="I52" i="8"/>
  <c r="AR17" i="7"/>
  <c r="AP6" i="7"/>
  <c r="Q4" i="7"/>
  <c r="AD7" i="7"/>
  <c r="AF6" i="7"/>
  <c r="B52" i="8" l="1"/>
  <c r="AP35" i="7"/>
  <c r="AO35" i="7"/>
  <c r="AN35" i="7"/>
  <c r="AM35" i="7"/>
  <c r="AF35" i="7"/>
  <c r="AE35" i="7"/>
  <c r="AC35" i="7"/>
  <c r="R35" i="7"/>
  <c r="Q35" i="7"/>
  <c r="P35" i="7"/>
  <c r="O35" i="7"/>
  <c r="F35" i="7"/>
  <c r="E35" i="7"/>
  <c r="D35" i="7"/>
  <c r="C35" i="7"/>
  <c r="AQ34" i="7"/>
  <c r="AO34" i="7"/>
  <c r="AN34" i="7"/>
  <c r="AM34" i="7"/>
  <c r="AG34" i="7"/>
  <c r="AE34" i="7"/>
  <c r="AC34" i="7"/>
  <c r="S34" i="7"/>
  <c r="Q34" i="7"/>
  <c r="P34" i="7"/>
  <c r="O34" i="7"/>
  <c r="G34" i="7"/>
  <c r="E34" i="7"/>
  <c r="D34" i="7"/>
  <c r="C34" i="7"/>
  <c r="AQ33" i="7"/>
  <c r="AP33" i="7"/>
  <c r="AN33" i="7"/>
  <c r="AM33" i="7"/>
  <c r="AG33" i="7"/>
  <c r="AF33" i="7"/>
  <c r="AC33" i="7"/>
  <c r="S33" i="7"/>
  <c r="R33" i="7"/>
  <c r="P33" i="7"/>
  <c r="O33" i="7"/>
  <c r="G33" i="7"/>
  <c r="F33" i="7"/>
  <c r="D33" i="7"/>
  <c r="C33" i="7"/>
  <c r="S32" i="7"/>
  <c r="R32" i="7"/>
  <c r="Q32" i="7"/>
  <c r="O32" i="7"/>
  <c r="G32" i="7"/>
  <c r="F32" i="7"/>
  <c r="E32" i="7"/>
  <c r="C32" i="7"/>
  <c r="AQ31" i="7"/>
  <c r="AP31" i="7"/>
  <c r="AO31" i="7"/>
  <c r="AG31" i="7"/>
  <c r="AF31" i="7"/>
  <c r="AE31" i="7"/>
  <c r="S31" i="7"/>
  <c r="R31" i="7"/>
  <c r="Q31" i="7"/>
  <c r="G31" i="7"/>
  <c r="F31" i="7"/>
  <c r="E31" i="7"/>
  <c r="D31" i="7"/>
  <c r="AP26" i="7"/>
  <c r="AO26" i="7"/>
  <c r="AM26" i="7"/>
  <c r="AF26" i="7"/>
  <c r="AE26" i="7"/>
  <c r="AD26" i="7"/>
  <c r="AC26" i="7"/>
  <c r="R26" i="7"/>
  <c r="Q26" i="7"/>
  <c r="P26" i="7"/>
  <c r="F26" i="7"/>
  <c r="E26" i="7"/>
  <c r="D26" i="7"/>
  <c r="C26" i="7"/>
  <c r="AQ25" i="7"/>
  <c r="AO25" i="7"/>
  <c r="AM25" i="7"/>
  <c r="AG25" i="7"/>
  <c r="AE25" i="7"/>
  <c r="AD25" i="7"/>
  <c r="AC25" i="7"/>
  <c r="S25" i="7"/>
  <c r="Q25" i="7"/>
  <c r="P25" i="7"/>
  <c r="O25" i="7"/>
  <c r="G25" i="7"/>
  <c r="E25" i="7"/>
  <c r="D25" i="7"/>
  <c r="C25" i="7"/>
  <c r="AQ24" i="7"/>
  <c r="AP24" i="7"/>
  <c r="AM24" i="7"/>
  <c r="AG24" i="7"/>
  <c r="AF24" i="7"/>
  <c r="AD24" i="7"/>
  <c r="AC24" i="7"/>
  <c r="S24" i="7"/>
  <c r="R24" i="7"/>
  <c r="P24" i="7"/>
  <c r="O24" i="7"/>
  <c r="G24" i="7"/>
  <c r="F24" i="7"/>
  <c r="D24" i="7"/>
  <c r="C24" i="7"/>
  <c r="S23" i="7"/>
  <c r="R23" i="7"/>
  <c r="Q23" i="7"/>
  <c r="O23" i="7"/>
  <c r="G23" i="7"/>
  <c r="F23" i="7"/>
  <c r="E23" i="7"/>
  <c r="C23" i="7"/>
  <c r="AQ22" i="7"/>
  <c r="AP22" i="7"/>
  <c r="AO22" i="7"/>
  <c r="AG22" i="7"/>
  <c r="AF22" i="7"/>
  <c r="AE22" i="7"/>
  <c r="AD22" i="7"/>
  <c r="S22" i="7"/>
  <c r="R22" i="7"/>
  <c r="Q22" i="7"/>
  <c r="P22" i="7"/>
  <c r="G22" i="7"/>
  <c r="E22" i="7"/>
  <c r="D22" i="7"/>
  <c r="AQ18" i="7"/>
  <c r="AP18" i="7"/>
  <c r="AO18" i="7"/>
  <c r="AN18" i="7"/>
  <c r="AM18" i="7"/>
  <c r="S18" i="7"/>
  <c r="R18" i="7"/>
  <c r="Q18" i="7"/>
  <c r="P18" i="7"/>
  <c r="O18" i="7"/>
  <c r="AP17" i="7"/>
  <c r="AO17" i="7"/>
  <c r="AN17" i="7"/>
  <c r="AM17" i="7"/>
  <c r="AF17" i="7"/>
  <c r="AE17" i="7"/>
  <c r="AD17" i="7"/>
  <c r="AC17" i="7"/>
  <c r="T17" i="7"/>
  <c r="R17" i="7"/>
  <c r="Q17" i="7"/>
  <c r="P17" i="7"/>
  <c r="O17" i="7"/>
  <c r="F17" i="7"/>
  <c r="E17" i="7"/>
  <c r="D17" i="7"/>
  <c r="C17" i="7"/>
  <c r="AR16" i="7"/>
  <c r="AQ16" i="7"/>
  <c r="AO16" i="7"/>
  <c r="AN16" i="7"/>
  <c r="AM16" i="7"/>
  <c r="AG16" i="7"/>
  <c r="AE16" i="7"/>
  <c r="AD16" i="7"/>
  <c r="AC16" i="7"/>
  <c r="T16" i="7"/>
  <c r="S16" i="7"/>
  <c r="Q16" i="7"/>
  <c r="P16" i="7"/>
  <c r="O16" i="7"/>
  <c r="G16" i="7"/>
  <c r="E16" i="7"/>
  <c r="D16" i="7"/>
  <c r="C16" i="7"/>
  <c r="AR15" i="7"/>
  <c r="AQ15" i="7"/>
  <c r="AP15" i="7"/>
  <c r="AN15" i="7"/>
  <c r="AM15" i="7"/>
  <c r="AG15" i="7"/>
  <c r="AF15" i="7"/>
  <c r="AD15" i="7"/>
  <c r="AC15" i="7"/>
  <c r="T15" i="7"/>
  <c r="S15" i="7"/>
  <c r="R15" i="7"/>
  <c r="P15" i="7"/>
  <c r="O15" i="7"/>
  <c r="G15" i="7"/>
  <c r="F15" i="7"/>
  <c r="D15" i="7"/>
  <c r="C15" i="7"/>
  <c r="AR14" i="7"/>
  <c r="AQ14" i="7"/>
  <c r="AP14" i="7"/>
  <c r="AO14" i="7"/>
  <c r="AM14" i="7"/>
  <c r="AG14" i="7"/>
  <c r="AF14" i="7"/>
  <c r="AE14" i="7"/>
  <c r="AC14" i="7"/>
  <c r="T14" i="7"/>
  <c r="S14" i="7"/>
  <c r="R14" i="7"/>
  <c r="Q14" i="7"/>
  <c r="O14" i="7"/>
  <c r="G14" i="7"/>
  <c r="F14" i="7"/>
  <c r="E14" i="7"/>
  <c r="C14" i="7"/>
  <c r="AR13" i="7"/>
  <c r="AQ13" i="7"/>
  <c r="AP13" i="7"/>
  <c r="AO13" i="7"/>
  <c r="AN13" i="7"/>
  <c r="AG13" i="7"/>
  <c r="AF13" i="7"/>
  <c r="AE13" i="7"/>
  <c r="AD13" i="7"/>
  <c r="T13" i="7"/>
  <c r="S13" i="7"/>
  <c r="R13" i="7"/>
  <c r="Q13" i="7"/>
  <c r="P13" i="7"/>
  <c r="G13" i="7"/>
  <c r="F13" i="7"/>
  <c r="E13" i="7"/>
  <c r="D13" i="7"/>
  <c r="AP8" i="7"/>
  <c r="AO8" i="7"/>
  <c r="AN8" i="7"/>
  <c r="AM8" i="7"/>
  <c r="AF8" i="7"/>
  <c r="AE8" i="7"/>
  <c r="AD8" i="7"/>
  <c r="AC8" i="7"/>
  <c r="R8" i="7"/>
  <c r="Q8" i="7"/>
  <c r="P8" i="7"/>
  <c r="O8" i="7"/>
  <c r="F8" i="7"/>
  <c r="E8" i="7"/>
  <c r="D8" i="7"/>
  <c r="C8" i="7"/>
  <c r="AQ7" i="7"/>
  <c r="AO7" i="7"/>
  <c r="AN7" i="7"/>
  <c r="AM7" i="7"/>
  <c r="AG7" i="7"/>
  <c r="AE7" i="7"/>
  <c r="AC7" i="7"/>
  <c r="S7" i="7"/>
  <c r="Q7" i="7"/>
  <c r="P7" i="7"/>
  <c r="O7" i="7"/>
  <c r="G7" i="7"/>
  <c r="E7" i="7"/>
  <c r="D7" i="7"/>
  <c r="C7" i="7"/>
  <c r="AQ6" i="7"/>
  <c r="AN6" i="7"/>
  <c r="AM6" i="7"/>
  <c r="AG6" i="7"/>
  <c r="AD6" i="7"/>
  <c r="AC6" i="7"/>
  <c r="S6" i="7"/>
  <c r="R6" i="7"/>
  <c r="P6" i="7"/>
  <c r="O6" i="7"/>
  <c r="G6" i="7"/>
  <c r="F6" i="7"/>
  <c r="D6" i="7"/>
  <c r="C6" i="7"/>
  <c r="AQ5" i="7"/>
  <c r="AP5" i="7"/>
  <c r="AO5" i="7"/>
  <c r="AM5" i="7"/>
  <c r="AG5" i="7"/>
  <c r="AF5" i="7"/>
  <c r="AE5" i="7"/>
  <c r="AC5" i="7"/>
  <c r="S5" i="7"/>
  <c r="R5" i="7"/>
  <c r="Q5" i="7"/>
  <c r="O5" i="7"/>
  <c r="G5" i="7"/>
  <c r="F5" i="7"/>
  <c r="E5" i="7"/>
  <c r="C5" i="7"/>
  <c r="AQ4" i="7"/>
  <c r="AP4" i="7"/>
  <c r="AO4" i="7"/>
  <c r="AN4" i="7"/>
  <c r="AF4" i="7"/>
  <c r="AD4" i="7"/>
  <c r="S4" i="7"/>
  <c r="R4" i="7"/>
  <c r="P4" i="7"/>
  <c r="G4" i="7"/>
  <c r="F4" i="7"/>
  <c r="E4" i="7"/>
  <c r="D4" i="7"/>
  <c r="V6" i="7" l="1"/>
  <c r="W6" i="7" s="1"/>
  <c r="J31" i="7"/>
  <c r="K31" i="7" s="1"/>
  <c r="AI25" i="7"/>
  <c r="AS25" i="7"/>
  <c r="AI24" i="7"/>
  <c r="AS24" i="7"/>
  <c r="AI22" i="7"/>
  <c r="AI23" i="7"/>
  <c r="AS22" i="7"/>
  <c r="AI26" i="7"/>
  <c r="AS26" i="7"/>
  <c r="V32" i="7"/>
  <c r="W32" i="7" s="1"/>
  <c r="AI31" i="7"/>
  <c r="AS32" i="7"/>
  <c r="AS34" i="7"/>
  <c r="V31" i="7"/>
  <c r="W31" i="7" s="1"/>
  <c r="AS33" i="7"/>
  <c r="AI33" i="7"/>
  <c r="AS31" i="7"/>
  <c r="AS35" i="7"/>
  <c r="J14" i="7"/>
  <c r="K14" i="7" s="1"/>
  <c r="J15" i="7"/>
  <c r="K15" i="7" s="1"/>
  <c r="V23" i="7"/>
  <c r="W23" i="7" s="1"/>
  <c r="V18" i="7"/>
  <c r="W18" i="7" s="1"/>
  <c r="V22" i="7"/>
  <c r="W22" i="7" s="1"/>
  <c r="V4" i="7"/>
  <c r="W4" i="7" s="1"/>
  <c r="AI4" i="7"/>
  <c r="AS4" i="7"/>
  <c r="J5" i="7"/>
  <c r="K5" i="7" s="1"/>
  <c r="AI6" i="7"/>
  <c r="AS6" i="7"/>
  <c r="V8" i="7"/>
  <c r="W8" i="7" s="1"/>
  <c r="AI8" i="7"/>
  <c r="AS8" i="7"/>
  <c r="AI13" i="7"/>
  <c r="AS13" i="7"/>
  <c r="V15" i="7"/>
  <c r="W15" i="7" s="1"/>
  <c r="J17" i="7"/>
  <c r="K17" i="7" s="1"/>
  <c r="AI17" i="7"/>
  <c r="AS17" i="7"/>
  <c r="AS18" i="7"/>
  <c r="J22" i="7"/>
  <c r="K22" i="7" s="1"/>
  <c r="J24" i="7"/>
  <c r="K24" i="7" s="1"/>
  <c r="V25" i="7"/>
  <c r="W25" i="7" s="1"/>
  <c r="J26" i="7"/>
  <c r="K26" i="7" s="1"/>
  <c r="J32" i="7"/>
  <c r="K32" i="7" s="1"/>
  <c r="V33" i="7"/>
  <c r="W33" i="7" s="1"/>
  <c r="V35" i="7"/>
  <c r="W35" i="7" s="1"/>
  <c r="AI35" i="7"/>
  <c r="J7" i="7"/>
  <c r="K7" i="7" s="1"/>
  <c r="J13" i="7"/>
  <c r="K13" i="7" s="1"/>
  <c r="V14" i="7"/>
  <c r="W14" i="7" s="1"/>
  <c r="AI14" i="7"/>
  <c r="V16" i="7"/>
  <c r="W16" i="7" s="1"/>
  <c r="J34" i="7"/>
  <c r="K34" i="7" s="1"/>
  <c r="J4" i="7"/>
  <c r="K4" i="7" s="1"/>
  <c r="V5" i="7"/>
  <c r="W5" i="7" s="1"/>
  <c r="AI5" i="7"/>
  <c r="AS5" i="7"/>
  <c r="V7" i="7"/>
  <c r="W7" i="7" s="1"/>
  <c r="AI7" i="7"/>
  <c r="AS7" i="7"/>
  <c r="V13" i="7"/>
  <c r="W13" i="7" s="1"/>
  <c r="AS14" i="7"/>
  <c r="AI15" i="7"/>
  <c r="V17" i="7"/>
  <c r="W17" i="7" s="1"/>
  <c r="J23" i="7"/>
  <c r="K23" i="7" s="1"/>
  <c r="V24" i="7"/>
  <c r="W24" i="7" s="1"/>
  <c r="J25" i="7"/>
  <c r="K25" i="7" s="1"/>
  <c r="V26" i="7"/>
  <c r="W26" i="7" s="1"/>
  <c r="AI32" i="7"/>
  <c r="V34" i="7"/>
  <c r="W34" i="7" s="1"/>
  <c r="AI34" i="7"/>
  <c r="J35" i="7"/>
  <c r="K35" i="7" s="1"/>
  <c r="J6" i="7"/>
  <c r="K6" i="7" s="1"/>
  <c r="J8" i="7"/>
  <c r="K8" i="7" s="1"/>
  <c r="AS15" i="7"/>
  <c r="J16" i="7"/>
  <c r="K16" i="7" s="1"/>
  <c r="AI16" i="7"/>
  <c r="AS16" i="7"/>
  <c r="J33" i="7"/>
  <c r="K33" i="7" s="1"/>
</calcChain>
</file>

<file path=xl/sharedStrings.xml><?xml version="1.0" encoding="utf-8"?>
<sst xmlns="http://schemas.openxmlformats.org/spreadsheetml/2006/main" count="4596" uniqueCount="270">
  <si>
    <t>Round</t>
  </si>
  <si>
    <t>Day</t>
  </si>
  <si>
    <t>Date</t>
  </si>
  <si>
    <t>Time</t>
  </si>
  <si>
    <t>Field</t>
  </si>
  <si>
    <t>Grade</t>
  </si>
  <si>
    <t>Ump1</t>
  </si>
  <si>
    <t>Ump2</t>
  </si>
  <si>
    <t>YMHC</t>
  </si>
  <si>
    <t>CBC</t>
  </si>
  <si>
    <t>Friday</t>
  </si>
  <si>
    <t>5:30pm</t>
  </si>
  <si>
    <t>Turf</t>
  </si>
  <si>
    <t>6:30pm</t>
  </si>
  <si>
    <t>8:00pm</t>
  </si>
  <si>
    <t>Saturday</t>
  </si>
  <si>
    <t>1:00pm</t>
  </si>
  <si>
    <t>A2 Women</t>
  </si>
  <si>
    <t>vs</t>
  </si>
  <si>
    <t>2:30pm</t>
  </si>
  <si>
    <t>4:00pm</t>
  </si>
  <si>
    <t>A2 Men</t>
  </si>
  <si>
    <t>A1 Women</t>
  </si>
  <si>
    <t>7:00pm</t>
  </si>
  <si>
    <t>A1 Men</t>
  </si>
  <si>
    <t>8:30pm</t>
  </si>
  <si>
    <t>Sunday</t>
  </si>
  <si>
    <t>8:30am</t>
  </si>
  <si>
    <t>9:00am</t>
  </si>
  <si>
    <t>9:30am</t>
  </si>
  <si>
    <t>10:00am</t>
  </si>
  <si>
    <t>10:30am</t>
  </si>
  <si>
    <t>12:00pm</t>
  </si>
  <si>
    <t>1:30pm</t>
  </si>
  <si>
    <t>3:00pm</t>
  </si>
  <si>
    <t>4:30pm</t>
  </si>
  <si>
    <t>6:00pm</t>
  </si>
  <si>
    <t>Monday</t>
  </si>
  <si>
    <t>BYE</t>
  </si>
  <si>
    <t>5:00pm</t>
  </si>
  <si>
    <t>MINES</t>
  </si>
  <si>
    <t>PEGASUS</t>
  </si>
  <si>
    <t>NORTHS</t>
  </si>
  <si>
    <t>HOME</t>
  </si>
  <si>
    <t>VETERANS</t>
  </si>
  <si>
    <t>Total games</t>
  </si>
  <si>
    <t>Completed Rounds</t>
  </si>
  <si>
    <t>AWAY</t>
  </si>
  <si>
    <t>UMPIRE 1</t>
  </si>
  <si>
    <t>UMPIRE 2</t>
  </si>
  <si>
    <t>GAMES</t>
  </si>
  <si>
    <t>UMPIRING</t>
  </si>
  <si>
    <t>Games per Division</t>
  </si>
  <si>
    <t>DAY</t>
  </si>
  <si>
    <t>TIME</t>
  </si>
  <si>
    <t>A1 MEN</t>
  </si>
  <si>
    <t>A1 WOM</t>
  </si>
  <si>
    <t>A2 MEN</t>
  </si>
  <si>
    <t>A2 WOM</t>
  </si>
  <si>
    <t>U17 BOYS</t>
  </si>
  <si>
    <t>U17 GIRLS</t>
  </si>
  <si>
    <t>U13 BOYS</t>
  </si>
  <si>
    <t>U13 GIRLS</t>
  </si>
  <si>
    <t>VS</t>
  </si>
  <si>
    <t>Senior Club Day</t>
  </si>
  <si>
    <t>6:00pm - 8:30pm</t>
  </si>
  <si>
    <t>3:15pm - 5:45pm</t>
  </si>
  <si>
    <t>12:30pm - 3:00pm</t>
  </si>
  <si>
    <t>10:45am - 12:15pm</t>
  </si>
  <si>
    <t>8:00am - 10:30am</t>
  </si>
  <si>
    <t>8:00am</t>
  </si>
  <si>
    <t>FIELD</t>
  </si>
  <si>
    <t>TURF</t>
  </si>
  <si>
    <t>Review of Game Days</t>
  </si>
  <si>
    <t>Review of Game Times</t>
  </si>
  <si>
    <t>Was</t>
  </si>
  <si>
    <t>Now</t>
  </si>
  <si>
    <t>J3/8 Girls</t>
  </si>
  <si>
    <t>J9/12 Boys</t>
  </si>
  <si>
    <t>J9/12 Girls</t>
  </si>
  <si>
    <t>J3/8 Boys</t>
  </si>
  <si>
    <t>Comments</t>
  </si>
  <si>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</si>
  <si>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</si>
  <si>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</si>
  <si>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</si>
  <si>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</si>
  <si>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</si>
  <si>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</si>
  <si>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</si>
  <si>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</si>
  <si>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</si>
  <si>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>Week 11</t>
  </si>
  <si>
    <t>Week 12</t>
  </si>
  <si>
    <t>Week 13</t>
  </si>
  <si>
    <t>GF</t>
  </si>
  <si>
    <t>11:00am</t>
  </si>
  <si>
    <t>5:15pm</t>
  </si>
  <si>
    <t>GRASS</t>
  </si>
  <si>
    <t>11:30am</t>
  </si>
  <si>
    <t>3:30pm</t>
  </si>
  <si>
    <t>Week 14</t>
  </si>
  <si>
    <t>Week 15</t>
  </si>
  <si>
    <t>Week 16</t>
  </si>
  <si>
    <t>Week 17</t>
  </si>
  <si>
    <t>Week 18</t>
  </si>
  <si>
    <t>Week 19</t>
  </si>
  <si>
    <t>Week 20</t>
  </si>
  <si>
    <t>Week 21</t>
  </si>
  <si>
    <t>Week 22</t>
  </si>
  <si>
    <t>Week 23</t>
  </si>
  <si>
    <t>Week 24</t>
  </si>
  <si>
    <t>Week 25</t>
  </si>
  <si>
    <t>Week 26</t>
  </si>
  <si>
    <t>Weeks 9 - Finals Release</t>
  </si>
  <si>
    <t>PANEL</t>
  </si>
  <si>
    <t>1st</t>
  </si>
  <si>
    <t>2nd</t>
  </si>
  <si>
    <t>EL</t>
  </si>
  <si>
    <t>Draw/Order of Byes SENIORS</t>
  </si>
  <si>
    <t>2022 Season, EGHA Competition
Juniors and Seniors Finals Different weekends</t>
  </si>
  <si>
    <t>WORKING NOTES (remove column when Calendar finalised) --- With some thoughts !!</t>
  </si>
  <si>
    <t>SEASON WEEK #</t>
  </si>
  <si>
    <t xml:space="preserve">START (Friday) </t>
  </si>
  <si>
    <t>END (Monday)</t>
  </si>
  <si>
    <t>A1 LEAGUE</t>
  </si>
  <si>
    <t>A2 RESERVES</t>
  </si>
  <si>
    <t>JUNIORS</t>
  </si>
  <si>
    <t>JUNIOR PROGRAM</t>
  </si>
  <si>
    <t>St art</t>
  </si>
  <si>
    <t>End</t>
  </si>
  <si>
    <t>MEN</t>
  </si>
  <si>
    <t>WOMEN</t>
  </si>
  <si>
    <t>J9/12 BOYS</t>
  </si>
  <si>
    <t>J9/12 GIRLS</t>
  </si>
  <si>
    <t>J3/8
BOYS</t>
  </si>
  <si>
    <t>J3/8 GIRLS</t>
  </si>
  <si>
    <t>Junior Program
5 - 10 yrs old</t>
  </si>
  <si>
    <t>All red text to be confirmed</t>
  </si>
  <si>
    <t>Start Training</t>
  </si>
  <si>
    <t>2 &amp;12</t>
  </si>
  <si>
    <t>School Holidays</t>
  </si>
  <si>
    <t>General Bye - Easter</t>
  </si>
  <si>
    <t>General Bye for Easter Holidays</t>
  </si>
  <si>
    <t>Session 1</t>
  </si>
  <si>
    <t>Bye</t>
  </si>
  <si>
    <t>Session 2</t>
  </si>
  <si>
    <t>Session 3</t>
  </si>
  <si>
    <t>Session 4</t>
  </si>
  <si>
    <t>Propose All Challenge Cups on Sunday</t>
  </si>
  <si>
    <t>CC</t>
  </si>
  <si>
    <t>Session 5</t>
  </si>
  <si>
    <t>Session 6</t>
  </si>
  <si>
    <t>Long Weekend</t>
  </si>
  <si>
    <t>Bye for Womens Countryweek</t>
  </si>
  <si>
    <t>Bye for Mens Countryweek</t>
  </si>
  <si>
    <t>General Bye - School Holidays</t>
  </si>
  <si>
    <t>General Bye School Holidays</t>
  </si>
  <si>
    <t>12 &amp; 18</t>
  </si>
  <si>
    <t>Notes</t>
  </si>
  <si>
    <t>2022 Notes</t>
  </si>
  <si>
    <t>ü</t>
  </si>
  <si>
    <t xml:space="preserve">General season limits, 1st Game Friday 19th March, GF/'s Saturday 19th Sept </t>
  </si>
  <si>
    <t>Middle weekend of July School Holidays, General Bye (will enable families to get away)</t>
  </si>
  <si>
    <t>EGHA</t>
  </si>
  <si>
    <t>Mines</t>
  </si>
  <si>
    <t>Norths</t>
  </si>
  <si>
    <t>Pegs</t>
  </si>
  <si>
    <t>YM</t>
  </si>
  <si>
    <t>Vets</t>
  </si>
  <si>
    <r>
      <t xml:space="preserve">Byes
</t>
    </r>
    <r>
      <rPr>
        <sz val="8"/>
        <color rgb="FFFF0000"/>
        <rFont val="Calibri"/>
        <family val="2"/>
        <scheme val="minor"/>
      </rPr>
      <t>(Not including general byes and school holidays)</t>
    </r>
  </si>
  <si>
    <t>Games to be Played
(not including Finals)</t>
  </si>
  <si>
    <t>A1 Wom</t>
  </si>
  <si>
    <t>A2 Wom</t>
  </si>
  <si>
    <t>Welcome to Hockey</t>
  </si>
  <si>
    <t>JuniorClubDay</t>
  </si>
  <si>
    <t>Team1</t>
  </si>
  <si>
    <t>Team2</t>
  </si>
  <si>
    <t>B</t>
  </si>
  <si>
    <t>Juniors</t>
  </si>
  <si>
    <t>No Games</t>
  </si>
  <si>
    <t>EF</t>
  </si>
  <si>
    <t>Seniors</t>
  </si>
  <si>
    <t>Club Days (All 4 early games Sat &amp;/or Sun)</t>
  </si>
  <si>
    <t>No Games A2 W</t>
  </si>
  <si>
    <t>BEFORE</t>
  </si>
  <si>
    <t>No Mens Games</t>
  </si>
  <si>
    <t>Senior Grand Final Day</t>
  </si>
  <si>
    <t>Junior Grand Final Day</t>
  </si>
  <si>
    <t>EGHA Junior Windup</t>
  </si>
  <si>
    <t>EGHA Senior Windup</t>
  </si>
  <si>
    <t>Senior Elimination Final</t>
  </si>
  <si>
    <t>Junior Elimination Final</t>
  </si>
  <si>
    <t>Tuesday</t>
  </si>
  <si>
    <t>Wednesday</t>
  </si>
  <si>
    <t>Thursday</t>
  </si>
  <si>
    <t>2:00pm</t>
  </si>
  <si>
    <t>X</t>
  </si>
  <si>
    <t>3 &amp;12</t>
  </si>
  <si>
    <t>1 &amp;12</t>
  </si>
  <si>
    <t>Welcome to Hockey Rego Day</t>
  </si>
  <si>
    <t>Registration</t>
  </si>
  <si>
    <t>Sun 3rd Sept - Junior Grand Finals</t>
  </si>
  <si>
    <t>Sat 9th Sept - Senior Grand Finals</t>
  </si>
  <si>
    <t>Sun 17th Sept - TBC - Boulder &amp; Kambalda Cup</t>
  </si>
  <si>
    <t>W EF</t>
  </si>
  <si>
    <t>3rd</t>
  </si>
  <si>
    <t>4th</t>
  </si>
  <si>
    <t>L SF #1</t>
  </si>
  <si>
    <t>W SF #2</t>
  </si>
  <si>
    <t>W SF #1</t>
  </si>
  <si>
    <t>11:10am</t>
  </si>
  <si>
    <t>12:20pm</t>
  </si>
  <si>
    <t xml:space="preserve">1:30pm </t>
  </si>
  <si>
    <t>2:40pm</t>
  </si>
  <si>
    <t>Easter Sunday</t>
  </si>
  <si>
    <t>Good Friday</t>
  </si>
  <si>
    <t>Men's Counrty Champs</t>
  </si>
  <si>
    <t>Women's Counrty Champs</t>
  </si>
  <si>
    <t>J7/8 Club Champs</t>
  </si>
  <si>
    <t>J11/12 Club Champs</t>
  </si>
  <si>
    <t>J9/10 Club Champs</t>
  </si>
  <si>
    <t>ALL</t>
  </si>
  <si>
    <t>CBC Pink Day</t>
  </si>
  <si>
    <t>WA Day General Bye</t>
  </si>
  <si>
    <t>Easter General Bye</t>
  </si>
  <si>
    <t>Junior General Bye for Counrty Week</t>
  </si>
  <si>
    <t>Start of School Holidays 29/3 - 14/4</t>
  </si>
  <si>
    <t>Start of Junior fixtures</t>
  </si>
  <si>
    <t>Start of Senior Fixtures</t>
  </si>
  <si>
    <t>End of School Holidays 29/3 - 14/4</t>
  </si>
  <si>
    <t>Start of School Holidays 29/6 - 14/7</t>
  </si>
  <si>
    <t>End School Holidays 29/6 - 14/7</t>
  </si>
  <si>
    <t>Welcome to Hockey 5:15 - 6:15 Session 1</t>
  </si>
  <si>
    <t>Welcome to Hockey 5:15 - 6:15 Session 6</t>
  </si>
  <si>
    <t>Welcome to Hockey 5:15 - 6:15 Session 5</t>
  </si>
  <si>
    <t>Welcome to Hockey 5:15 - 6:15 Session 4</t>
  </si>
  <si>
    <t>Welcome to Hockey 5:15 - 6:15 Session 3</t>
  </si>
  <si>
    <t>Welcome to Hockey 5:15 - 6:15 Session 2</t>
  </si>
  <si>
    <t>NIL</t>
  </si>
  <si>
    <t>Challenge Cup Day</t>
  </si>
  <si>
    <t>12:30pm</t>
  </si>
  <si>
    <t>July School holidys General Bye</t>
  </si>
  <si>
    <t>9:45am</t>
  </si>
  <si>
    <t>3:15pm</t>
  </si>
  <si>
    <t>1:45pm</t>
  </si>
  <si>
    <t>No Training allowed for Regional round</t>
  </si>
  <si>
    <t>Hockey WA Regional Round Fixture</t>
  </si>
  <si>
    <t>4:15pm</t>
  </si>
  <si>
    <t>Week 0</t>
  </si>
  <si>
    <t>DH</t>
  </si>
  <si>
    <t>Turf Watering</t>
  </si>
  <si>
    <t>FRIDAY</t>
  </si>
  <si>
    <t>SATURDAY</t>
  </si>
  <si>
    <t>Games/Season</t>
  </si>
  <si>
    <t>CLUB DAY</t>
  </si>
  <si>
    <t>SENIOR</t>
  </si>
  <si>
    <t>1 Game break</t>
  </si>
  <si>
    <t>Reset</t>
  </si>
  <si>
    <t>Start of J9/12 Boys fixtures</t>
  </si>
  <si>
    <t>W2H 5:15 - 6:15 Minkey Hockey #1</t>
  </si>
  <si>
    <t>W2H 5:15 - 6:15 Minkey Hockey #2</t>
  </si>
  <si>
    <t>W2H 5:15 - 6:15 Minkey Hockey #3</t>
  </si>
  <si>
    <t>W2H 5:15 - 6:15 Minkey Hockey #4</t>
  </si>
  <si>
    <t>W2H 5:15 - 6:15 Minkey Hockey #5</t>
  </si>
  <si>
    <t>W2H 5:15 - 6:15 Minkey Hockey #6</t>
  </si>
  <si>
    <t>Morts Cup</t>
  </si>
  <si>
    <t>EGHA 2024 FIXTURES - Final Draft</t>
  </si>
  <si>
    <t>Games from week 13</t>
  </si>
  <si>
    <t>YM/PEGS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</si>
</sst>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dd"/>
    <numFmt numFmtId="165" formatCode="[$-409]d\-mmm;@"/>
  </numFmts>
  <fonts count="5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rgb="FF9C0006"/>
      <name val="Calibri"/>
      <family val="2"/>
      <scheme val="minor"/>
    </font>
    <font>
      <sz val="20"/>
      <color rgb="FF0000FF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14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rgb="FF006100"/>
      <name val="Calibri"/>
      <family val="2"/>
      <scheme val="minor"/>
    </font>
    <font>
      <sz val="2"/>
      <name val="Calibri"/>
      <family val="2"/>
      <scheme val="minor"/>
    </font>
    <font>
      <sz val="11"/>
      <color rgb="FF000000"/>
      <name val="Calibri"/>
      <family val="2"/>
      <charset val="204"/>
    </font>
    <font>
      <sz val="8"/>
      <color rgb="FF0000FF"/>
      <name val="Calibri"/>
      <family val="2"/>
      <scheme val="minor"/>
    </font>
    <font>
      <sz val="20"/>
      <name val="Calibri"/>
      <family val="2"/>
      <scheme val="minor"/>
    </font>
    <font>
      <sz val="8"/>
      <color theme="9" tint="-0.249977111117893"/>
      <name val="Calibri"/>
      <family val="2"/>
      <scheme val="minor"/>
    </font>
    <font>
      <sz val="9"/>
      <color rgb="FF0000FF"/>
      <name val="Calibri"/>
      <family val="2"/>
      <scheme val="minor"/>
    </font>
    <font>
      <b/>
      <sz val="20"/>
      <name val="Calibri"/>
      <family val="2"/>
      <scheme val="minor"/>
    </font>
    <font>
      <sz val="8"/>
      <color theme="1"/>
      <name val="Calibri"/>
      <family val="2"/>
      <scheme val="minor"/>
    </font>
    <font>
      <sz val="16"/>
      <name val="Calibri"/>
      <family val="2"/>
      <scheme val="minor"/>
    </font>
    <font>
      <sz val="18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00FF"/>
      <name val="Calibri"/>
      <family val="2"/>
      <scheme val="minor"/>
    </font>
    <font>
      <sz val="8"/>
      <color rgb="FF00B050"/>
      <name val="Calibri"/>
      <family val="2"/>
      <scheme val="minor"/>
    </font>
    <font>
      <strike/>
      <sz val="8"/>
      <color rgb="FFFF0000"/>
      <name val="Calibri"/>
      <family val="2"/>
      <scheme val="minor"/>
    </font>
    <font>
      <sz val="12"/>
      <name val="Calibri"/>
      <family val="2"/>
      <scheme val="minor"/>
    </font>
    <font>
      <b/>
      <i/>
      <sz val="16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4"/>
      <name val="Calibri"/>
      <family val="2"/>
      <scheme val="minor"/>
    </font>
    <font>
      <sz val="8"/>
      <color rgb="FFFF0000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i/>
      <u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i/>
      <sz val="20"/>
      <color rgb="FFFF0000"/>
      <name val="Calibri"/>
      <family val="2"/>
      <scheme val="minor"/>
    </font>
    <font>
      <sz val="12"/>
      <color rgb="FF0000FF"/>
      <name val="Calibri"/>
      <family val="2"/>
      <scheme val="minor"/>
    </font>
    <font>
      <sz val="12"/>
      <color rgb="FFFF0000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i/>
      <sz val="12"/>
      <color rgb="FF0000FF"/>
      <name val="Calibri"/>
      <family val="2"/>
      <scheme val="minor"/>
    </font>
    <font>
      <b/>
      <sz val="12"/>
      <color rgb="FFFF0000"/>
      <name val="Wingdings"/>
      <charset val="2"/>
    </font>
    <font>
      <b/>
      <sz val="14"/>
      <color rgb="FFFF0000"/>
      <name val="Wingdings"/>
      <charset val="2"/>
    </font>
    <font>
      <b/>
      <sz val="14"/>
      <color rgb="FF0000FF"/>
      <name val="Wingdings"/>
      <charset val="2"/>
    </font>
    <font>
      <b/>
      <i/>
      <sz val="6"/>
      <color rgb="FFFF0000"/>
      <name val="Calibri"/>
      <family val="2"/>
      <scheme val="minor"/>
    </font>
    <font>
      <sz val="12"/>
      <color theme="9" tint="-0.249977111117893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4"/>
      <color theme="9" tint="-0.249977111117893"/>
      <name val="Calibri"/>
      <family val="2"/>
      <scheme val="minor"/>
    </font>
    <font>
      <sz val="14"/>
      <color theme="6" tint="-0.249977111117893"/>
      <name val="Calibri"/>
      <family val="2"/>
      <scheme val="minor"/>
    </font>
    <font>
      <sz val="14"/>
      <color theme="0"/>
      <name val="Calibri"/>
      <family val="2"/>
      <scheme val="minor"/>
    </font>
    <font>
      <b/>
      <i/>
      <sz val="12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7CE"/>
      </patternFill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579E6"/>
        <bgColor indexed="64"/>
      </patternFill>
    </fill>
    <fill>
      <patternFill patternType="solid">
        <fgColor theme="9" tint="-0.249977111117893"/>
        <bgColor indexed="64"/>
      </patternFill>
    </fill>
  </fills>
  <borders count="1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indexed="64"/>
      </right>
      <top style="thin">
        <color rgb="FF000000"/>
      </top>
      <bottom/>
      <diagonal/>
    </border>
    <border>
      <left/>
      <right style="thin">
        <color auto="1"/>
      </right>
      <top/>
      <bottom/>
      <diagonal/>
    </border>
  </borders>
  <cellStyleXfs count="16">
    <xf numFmtId="165" fontId="0" fillId="0" borderId="0"/>
    <xf numFmtId="165" fontId="2" fillId="0" borderId="0"/>
    <xf numFmtId="165" fontId="1" fillId="0" borderId="0"/>
    <xf numFmtId="165" fontId="12" fillId="0" borderId="0"/>
    <xf numFmtId="165" fontId="1" fillId="0" borderId="0"/>
    <xf numFmtId="165" fontId="4" fillId="3" borderId="0" applyNumberFormat="0" applyBorder="0" applyAlignment="0" applyProtection="0"/>
    <xf numFmtId="165" fontId="10" fillId="7" borderId="0" applyNumberFormat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4" fillId="3" borderId="0" applyNumberFormat="0" applyBorder="0" applyAlignment="0" applyProtection="0"/>
  </cellStyleXfs>
  <cellXfs count="529">
    <xf numFmtId="165" fontId="0" fillId="0" borderId="0" xfId="0"/>
    <xf numFmtId="165" fontId="2" fillId="0" borderId="0" xfId="1" applyAlignment="1">
      <alignment horizontal="center"/>
    </xf>
    <xf numFmtId="165" fontId="2" fillId="0" borderId="19" xfId="1" applyBorder="1" applyAlignment="1">
      <alignment horizontal="center"/>
    </xf>
    <xf numFmtId="165" fontId="2" fillId="0" borderId="20" xfId="1" applyBorder="1" applyAlignment="1">
      <alignment horizontal="center"/>
    </xf>
    <xf numFmtId="165" fontId="2" fillId="0" borderId="0" xfId="1" applyAlignment="1">
      <alignment horizontal="center" vertical="center" wrapText="1"/>
    </xf>
    <xf numFmtId="165" fontId="2" fillId="4" borderId="21" xfId="1" applyFill="1" applyBorder="1" applyAlignment="1">
      <alignment horizontal="center"/>
    </xf>
    <xf numFmtId="165" fontId="2" fillId="0" borderId="22" xfId="1" applyBorder="1" applyAlignment="1">
      <alignment horizontal="center" textRotation="90"/>
    </xf>
    <xf numFmtId="165" fontId="2" fillId="0" borderId="2" xfId="1" applyBorder="1" applyAlignment="1">
      <alignment horizontal="center" textRotation="90"/>
    </xf>
    <xf numFmtId="165" fontId="2" fillId="0" borderId="24" xfId="1" applyBorder="1" applyAlignment="1">
      <alignment horizontal="center" textRotation="90"/>
    </xf>
    <xf numFmtId="165" fontId="2" fillId="0" borderId="0" xfId="1" applyAlignment="1">
      <alignment horizontal="center" vertical="center" textRotation="90" wrapText="1"/>
    </xf>
    <xf numFmtId="165" fontId="2" fillId="0" borderId="26" xfId="1" applyBorder="1" applyAlignment="1">
      <alignment horizontal="center"/>
    </xf>
    <xf numFmtId="165" fontId="5" fillId="0" borderId="0" xfId="0" applyFont="1"/>
    <xf numFmtId="165" fontId="6" fillId="0" borderId="0" xfId="0" applyFont="1" applyAlignment="1">
      <alignment horizontal="center"/>
    </xf>
    <xf numFmtId="165" fontId="7" fillId="0" borderId="0" xfId="0" applyFont="1" applyAlignment="1">
      <alignment horizontal="center" vertical="center"/>
    </xf>
    <xf numFmtId="165" fontId="7" fillId="0" borderId="0" xfId="0" applyFont="1"/>
    <xf numFmtId="165" fontId="9" fillId="0" borderId="0" xfId="0" applyFont="1"/>
    <xf numFmtId="165" fontId="8" fillId="0" borderId="0" xfId="0" applyFont="1" applyAlignment="1">
      <alignment horizontal="center" vertical="center"/>
    </xf>
    <xf numFmtId="165" fontId="2" fillId="0" borderId="16" xfId="1" applyBorder="1" applyAlignment="1">
      <alignment horizontal="center"/>
    </xf>
    <xf numFmtId="165" fontId="0" fillId="5" borderId="0" xfId="0" applyFill="1"/>
    <xf numFmtId="165" fontId="11" fillId="0" borderId="0" xfId="0" applyFont="1"/>
    <xf numFmtId="165" fontId="8" fillId="0" borderId="0" xfId="0" applyFont="1"/>
    <xf numFmtId="1" fontId="9" fillId="0" borderId="0" xfId="0" applyNumberFormat="1" applyFont="1"/>
    <xf numFmtId="1" fontId="2" fillId="5" borderId="5" xfId="1" applyNumberFormat="1" applyFill="1" applyBorder="1" applyAlignment="1">
      <alignment horizontal="center"/>
    </xf>
    <xf numFmtId="1" fontId="2" fillId="6" borderId="6" xfId="1" applyNumberFormat="1" applyFill="1" applyBorder="1" applyAlignment="1">
      <alignment horizontal="center"/>
    </xf>
    <xf numFmtId="1" fontId="2" fillId="6" borderId="29" xfId="1" applyNumberFormat="1" applyFill="1" applyBorder="1" applyAlignment="1">
      <alignment horizontal="center"/>
    </xf>
    <xf numFmtId="1" fontId="2" fillId="0" borderId="0" xfId="1" applyNumberFormat="1" applyAlignment="1">
      <alignment horizontal="center"/>
    </xf>
    <xf numFmtId="1" fontId="2" fillId="0" borderId="0" xfId="1" applyNumberFormat="1" applyAlignment="1">
      <alignment horizontal="center" vertical="center" wrapText="1"/>
    </xf>
    <xf numFmtId="1" fontId="0" fillId="0" borderId="0" xfId="0" applyNumberFormat="1"/>
    <xf numFmtId="1" fontId="2" fillId="0" borderId="16" xfId="1" applyNumberFormat="1" applyBorder="1" applyAlignment="1">
      <alignment horizontal="center"/>
    </xf>
    <xf numFmtId="1" fontId="0" fillId="5" borderId="0" xfId="0" applyNumberFormat="1" applyFill="1"/>
    <xf numFmtId="1" fontId="2" fillId="5" borderId="1" xfId="1" applyNumberFormat="1" applyFill="1" applyBorder="1" applyAlignment="1">
      <alignment horizontal="center"/>
    </xf>
    <xf numFmtId="1" fontId="2" fillId="6" borderId="1" xfId="1" applyNumberFormat="1" applyFill="1" applyBorder="1" applyAlignment="1">
      <alignment horizontal="center"/>
    </xf>
    <xf numFmtId="1" fontId="2" fillId="6" borderId="11" xfId="1" applyNumberFormat="1" applyFill="1" applyBorder="1" applyAlignment="1">
      <alignment horizontal="center"/>
    </xf>
    <xf numFmtId="1" fontId="2" fillId="0" borderId="26" xfId="1" applyNumberFormat="1" applyBorder="1" applyAlignment="1">
      <alignment horizontal="center"/>
    </xf>
    <xf numFmtId="1" fontId="2" fillId="6" borderId="8" xfId="1" applyNumberFormat="1" applyFill="1" applyBorder="1" applyAlignment="1">
      <alignment horizontal="center"/>
    </xf>
    <xf numFmtId="1" fontId="2" fillId="6" borderId="9" xfId="1" applyNumberFormat="1" applyFill="1" applyBorder="1" applyAlignment="1">
      <alignment horizontal="center"/>
    </xf>
    <xf numFmtId="1" fontId="2" fillId="5" borderId="10" xfId="1" applyNumberFormat="1" applyFill="1" applyBorder="1" applyAlignment="1">
      <alignment horizontal="center"/>
    </xf>
    <xf numFmtId="1" fontId="2" fillId="0" borderId="20" xfId="1" applyNumberFormat="1" applyBorder="1" applyAlignment="1">
      <alignment horizontal="center"/>
    </xf>
    <xf numFmtId="1" fontId="2" fillId="0" borderId="19" xfId="1" applyNumberFormat="1" applyBorder="1" applyAlignment="1">
      <alignment horizontal="center"/>
    </xf>
    <xf numFmtId="1" fontId="2" fillId="0" borderId="22" xfId="1" applyNumberFormat="1" applyBorder="1" applyAlignment="1">
      <alignment horizontal="center" textRotation="90"/>
    </xf>
    <xf numFmtId="1" fontId="2" fillId="0" borderId="2" xfId="1" applyNumberFormat="1" applyBorder="1" applyAlignment="1">
      <alignment horizontal="center" textRotation="90"/>
    </xf>
    <xf numFmtId="1" fontId="2" fillId="0" borderId="24" xfId="1" applyNumberFormat="1" applyBorder="1" applyAlignment="1">
      <alignment horizontal="center" textRotation="90"/>
    </xf>
    <xf numFmtId="1" fontId="2" fillId="0" borderId="0" xfId="1" applyNumberFormat="1" applyAlignment="1">
      <alignment horizontal="center" vertical="center" textRotation="90" wrapText="1"/>
    </xf>
    <xf numFmtId="1" fontId="2" fillId="4" borderId="21" xfId="1" applyNumberFormat="1" applyFill="1" applyBorder="1" applyAlignment="1">
      <alignment horizontal="center"/>
    </xf>
    <xf numFmtId="1" fontId="2" fillId="0" borderId="23" xfId="1" applyNumberFormat="1" applyBorder="1" applyAlignment="1">
      <alignment horizontal="center" textRotation="90"/>
    </xf>
    <xf numFmtId="1" fontId="2" fillId="5" borderId="31" xfId="1" applyNumberFormat="1" applyFill="1" applyBorder="1" applyAlignment="1">
      <alignment horizontal="center"/>
    </xf>
    <xf numFmtId="1" fontId="2" fillId="6" borderId="18" xfId="1" applyNumberFormat="1" applyFill="1" applyBorder="1" applyAlignment="1">
      <alignment horizontal="center"/>
    </xf>
    <xf numFmtId="1" fontId="2" fillId="0" borderId="28" xfId="1" applyNumberFormat="1" applyBorder="1" applyAlignment="1">
      <alignment horizontal="center"/>
    </xf>
    <xf numFmtId="1" fontId="2" fillId="6" borderId="30" xfId="1" applyNumberFormat="1" applyFill="1" applyBorder="1" applyAlignment="1">
      <alignment horizontal="center"/>
    </xf>
    <xf numFmtId="1" fontId="7" fillId="0" borderId="1" xfId="0" applyNumberFormat="1" applyFont="1" applyBorder="1" applyAlignment="1">
      <alignment horizontal="center" vertical="center"/>
    </xf>
    <xf numFmtId="1" fontId="9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13" fillId="0" borderId="1" xfId="0" applyNumberFormat="1" applyFont="1" applyBorder="1" applyAlignment="1">
      <alignment horizontal="center" vertical="center"/>
    </xf>
    <xf numFmtId="165" fontId="14" fillId="0" borderId="0" xfId="0" applyFont="1"/>
    <xf numFmtId="1" fontId="7" fillId="0" borderId="1" xfId="0" applyNumberFormat="1" applyFont="1" applyBorder="1" applyAlignment="1">
      <alignment horizontal="center"/>
    </xf>
    <xf numFmtId="1" fontId="7" fillId="2" borderId="1" xfId="0" applyNumberFormat="1" applyFont="1" applyFill="1" applyBorder="1" applyAlignment="1">
      <alignment horizontal="center"/>
    </xf>
    <xf numFmtId="165" fontId="7" fillId="0" borderId="8" xfId="0" applyFont="1" applyBorder="1"/>
    <xf numFmtId="1" fontId="7" fillId="0" borderId="32" xfId="0" applyNumberFormat="1" applyFont="1" applyBorder="1" applyAlignment="1">
      <alignment horizontal="center"/>
    </xf>
    <xf numFmtId="1" fontId="7" fillId="0" borderId="9" xfId="0" applyNumberFormat="1" applyFont="1" applyBorder="1" applyAlignment="1">
      <alignment horizontal="center"/>
    </xf>
    <xf numFmtId="1" fontId="7" fillId="0" borderId="36" xfId="0" applyNumberFormat="1" applyFont="1" applyBorder="1" applyAlignment="1">
      <alignment horizontal="center"/>
    </xf>
    <xf numFmtId="165" fontId="13" fillId="0" borderId="0" xfId="0" applyFont="1" applyAlignment="1">
      <alignment horizontal="center" vertical="center"/>
    </xf>
    <xf numFmtId="1" fontId="15" fillId="0" borderId="0" xfId="0" applyNumberFormat="1" applyFont="1"/>
    <xf numFmtId="1" fontId="13" fillId="0" borderId="0" xfId="0" applyNumberFormat="1" applyFont="1" applyAlignment="1">
      <alignment horizontal="center" vertical="center"/>
    </xf>
    <xf numFmtId="165" fontId="16" fillId="0" borderId="0" xfId="0" applyFont="1" applyAlignment="1">
      <alignment horizontal="center" vertical="center"/>
    </xf>
    <xf numFmtId="165" fontId="13" fillId="0" borderId="0" xfId="0" applyFont="1" applyAlignment="1">
      <alignment horizontal="center" vertical="center" wrapText="1"/>
    </xf>
    <xf numFmtId="1" fontId="7" fillId="0" borderId="4" xfId="0" applyNumberFormat="1" applyFont="1" applyBorder="1" applyAlignment="1">
      <alignment horizontal="center"/>
    </xf>
    <xf numFmtId="1" fontId="7" fillId="0" borderId="3" xfId="0" applyNumberFormat="1" applyFont="1" applyBorder="1" applyAlignment="1">
      <alignment horizontal="center"/>
    </xf>
    <xf numFmtId="165" fontId="7" fillId="0" borderId="37" xfId="0" applyFont="1" applyBorder="1" applyAlignment="1">
      <alignment horizontal="center" vertical="center"/>
    </xf>
    <xf numFmtId="165" fontId="7" fillId="0" borderId="13" xfId="0" applyFont="1" applyBorder="1" applyAlignment="1">
      <alignment horizontal="center" vertical="center" textRotation="90"/>
    </xf>
    <xf numFmtId="165" fontId="7" fillId="0" borderId="14" xfId="0" applyFont="1" applyBorder="1" applyAlignment="1">
      <alignment horizontal="center" vertical="center" textRotation="90"/>
    </xf>
    <xf numFmtId="1" fontId="7" fillId="0" borderId="13" xfId="0" applyNumberFormat="1" applyFont="1" applyBorder="1" applyAlignment="1">
      <alignment horizontal="center" vertical="center" textRotation="90"/>
    </xf>
    <xf numFmtId="1" fontId="7" fillId="0" borderId="14" xfId="0" applyNumberFormat="1" applyFont="1" applyBorder="1" applyAlignment="1">
      <alignment horizontal="center" vertical="center" textRotation="90"/>
    </xf>
    <xf numFmtId="1" fontId="7" fillId="0" borderId="15" xfId="0" applyNumberFormat="1" applyFont="1" applyBorder="1" applyAlignment="1">
      <alignment horizontal="center" vertical="center" textRotation="90"/>
    </xf>
    <xf numFmtId="165" fontId="7" fillId="0" borderId="38" xfId="0" applyFont="1" applyBorder="1" applyAlignment="1">
      <alignment horizontal="center"/>
    </xf>
    <xf numFmtId="165" fontId="7" fillId="0" borderId="40" xfId="0" applyFont="1" applyBorder="1" applyAlignment="1">
      <alignment horizontal="center"/>
    </xf>
    <xf numFmtId="165" fontId="7" fillId="0" borderId="41" xfId="0" applyFont="1" applyBorder="1" applyAlignment="1">
      <alignment horizontal="center"/>
    </xf>
    <xf numFmtId="1" fontId="11" fillId="0" borderId="0" xfId="0" applyNumberFormat="1" applyFont="1" applyAlignment="1">
      <alignment horizontal="center"/>
    </xf>
    <xf numFmtId="165" fontId="18" fillId="0" borderId="0" xfId="0" applyFont="1"/>
    <xf numFmtId="1" fontId="18" fillId="0" borderId="1" xfId="0" applyNumberFormat="1" applyFont="1" applyBorder="1" applyAlignment="1">
      <alignment horizontal="center"/>
    </xf>
    <xf numFmtId="1" fontId="18" fillId="0" borderId="1" xfId="0" applyNumberFormat="1" applyFont="1" applyBorder="1" applyAlignment="1">
      <alignment horizontal="center" vertical="center"/>
    </xf>
    <xf numFmtId="1" fontId="18" fillId="2" borderId="1" xfId="0" applyNumberFormat="1" applyFont="1" applyFill="1" applyBorder="1" applyAlignment="1">
      <alignment horizontal="center"/>
    </xf>
    <xf numFmtId="1" fontId="2" fillId="0" borderId="16" xfId="1" applyNumberFormat="1" applyBorder="1" applyAlignment="1">
      <alignment horizontal="center"/>
    </xf>
    <xf numFmtId="1" fontId="2" fillId="6" borderId="29" xfId="1" applyNumberFormat="1" applyFont="1" applyFill="1" applyBorder="1" applyAlignment="1">
      <alignment horizontal="center"/>
    </xf>
    <xf numFmtId="165" fontId="3" fillId="0" borderId="0" xfId="0" applyFont="1"/>
    <xf numFmtId="1" fontId="8" fillId="0" borderId="0" xfId="0" applyNumberFormat="1" applyFont="1" applyAlignment="1">
      <alignment vertical="center"/>
    </xf>
    <xf numFmtId="165" fontId="8" fillId="0" borderId="0" xfId="0" applyFont="1" applyAlignment="1">
      <alignment horizontal="left" vertical="center"/>
    </xf>
    <xf numFmtId="14" fontId="8" fillId="0" borderId="0" xfId="0" applyNumberFormat="1" applyFont="1" applyAlignment="1">
      <alignment horizontal="center" vertical="center"/>
    </xf>
    <xf numFmtId="165" fontId="8" fillId="0" borderId="0" xfId="0" applyFont="1" applyAlignment="1">
      <alignment horizontal="left"/>
    </xf>
    <xf numFmtId="1" fontId="2" fillId="2" borderId="8" xfId="1" applyNumberFormat="1" applyFill="1" applyBorder="1" applyAlignment="1">
      <alignment horizontal="center"/>
    </xf>
    <xf numFmtId="1" fontId="2" fillId="2" borderId="9" xfId="1" applyNumberFormat="1" applyFill="1" applyBorder="1" applyAlignment="1">
      <alignment horizontal="center"/>
    </xf>
    <xf numFmtId="1" fontId="2" fillId="2" borderId="12" xfId="1" applyNumberFormat="1" applyFill="1" applyBorder="1" applyAlignment="1">
      <alignment horizontal="center"/>
    </xf>
    <xf numFmtId="1" fontId="2" fillId="0" borderId="1" xfId="1" applyNumberFormat="1" applyBorder="1" applyAlignment="1">
      <alignment horizontal="center" textRotation="90"/>
    </xf>
    <xf numFmtId="1" fontId="2" fillId="4" borderId="11" xfId="1" applyNumberFormat="1" applyFill="1" applyBorder="1" applyAlignment="1">
      <alignment horizontal="center"/>
    </xf>
    <xf numFmtId="1" fontId="2" fillId="2" borderId="12" xfId="1" applyNumberFormat="1" applyFill="1" applyBorder="1" applyAlignment="1">
      <alignment horizontal="center" textRotation="90"/>
    </xf>
    <xf numFmtId="1" fontId="2" fillId="0" borderId="11" xfId="1" applyNumberFormat="1" applyBorder="1" applyAlignment="1">
      <alignment horizontal="center"/>
    </xf>
    <xf numFmtId="165" fontId="24" fillId="0" borderId="40" xfId="0" applyFont="1" applyBorder="1" applyAlignment="1">
      <alignment horizontal="center"/>
    </xf>
    <xf numFmtId="165" fontId="24" fillId="0" borderId="38" xfId="0" applyFont="1" applyBorder="1" applyAlignment="1">
      <alignment horizontal="center"/>
    </xf>
    <xf numFmtId="165" fontId="24" fillId="0" borderId="41" xfId="0" applyFont="1" applyBorder="1" applyAlignment="1">
      <alignment horizontal="center"/>
    </xf>
    <xf numFmtId="1" fontId="24" fillId="0" borderId="1" xfId="0" applyNumberFormat="1" applyFont="1" applyBorder="1" applyAlignment="1">
      <alignment horizontal="center"/>
    </xf>
    <xf numFmtId="1" fontId="24" fillId="0" borderId="1" xfId="0" applyNumberFormat="1" applyFont="1" applyBorder="1" applyAlignment="1">
      <alignment horizontal="center" vertical="center"/>
    </xf>
    <xf numFmtId="1" fontId="24" fillId="2" borderId="1" xfId="0" applyNumberFormat="1" applyFont="1" applyFill="1" applyBorder="1" applyAlignment="1">
      <alignment horizontal="center"/>
    </xf>
    <xf numFmtId="1" fontId="24" fillId="0" borderId="4" xfId="0" applyNumberFormat="1" applyFont="1" applyBorder="1" applyAlignment="1">
      <alignment horizontal="center"/>
    </xf>
    <xf numFmtId="165" fontId="24" fillId="0" borderId="0" xfId="0" applyFont="1"/>
    <xf numFmtId="165" fontId="2" fillId="2" borderId="23" xfId="1" applyFill="1" applyBorder="1" applyAlignment="1">
      <alignment horizontal="center" textRotation="90"/>
    </xf>
    <xf numFmtId="1" fontId="2" fillId="2" borderId="7" xfId="1" applyNumberFormat="1" applyFill="1" applyBorder="1" applyAlignment="1">
      <alignment horizontal="center"/>
    </xf>
    <xf numFmtId="1" fontId="2" fillId="2" borderId="10" xfId="1" applyNumberFormat="1" applyFill="1" applyBorder="1" applyAlignment="1">
      <alignment horizontal="center"/>
    </xf>
    <xf numFmtId="165" fontId="2" fillId="2" borderId="28" xfId="1" applyFill="1" applyBorder="1" applyAlignment="1">
      <alignment horizontal="center"/>
    </xf>
    <xf numFmtId="1" fontId="2" fillId="2" borderId="30" xfId="1" applyNumberFormat="1" applyFill="1" applyBorder="1" applyAlignment="1">
      <alignment horizontal="center"/>
    </xf>
    <xf numFmtId="1" fontId="2" fillId="2" borderId="28" xfId="1" applyNumberFormat="1" applyFill="1" applyBorder="1" applyAlignment="1">
      <alignment horizontal="center"/>
    </xf>
    <xf numFmtId="1" fontId="2" fillId="2" borderId="23" xfId="1" applyNumberFormat="1" applyFill="1" applyBorder="1" applyAlignment="1">
      <alignment horizontal="center" textRotation="90"/>
    </xf>
    <xf numFmtId="1" fontId="2" fillId="4" borderId="22" xfId="1" applyNumberFormat="1" applyFill="1" applyBorder="1" applyAlignment="1">
      <alignment horizontal="center"/>
    </xf>
    <xf numFmtId="165" fontId="7" fillId="0" borderId="47" xfId="0" applyFont="1" applyBorder="1" applyAlignment="1">
      <alignment horizontal="center" vertical="center" textRotation="90"/>
    </xf>
    <xf numFmtId="165" fontId="7" fillId="0" borderId="51" xfId="0" applyFont="1" applyBorder="1" applyAlignment="1">
      <alignment horizontal="center" vertical="center" textRotation="90"/>
    </xf>
    <xf numFmtId="165" fontId="7" fillId="0" borderId="52" xfId="0" applyFont="1" applyBorder="1" applyAlignment="1">
      <alignment horizontal="center" vertical="center" textRotation="90"/>
    </xf>
    <xf numFmtId="1" fontId="18" fillId="0" borderId="4" xfId="0" applyNumberFormat="1" applyFont="1" applyBorder="1" applyAlignment="1">
      <alignment horizontal="center"/>
    </xf>
    <xf numFmtId="1" fontId="18" fillId="0" borderId="53" xfId="0" applyNumberFormat="1" applyFont="1" applyBorder="1" applyAlignment="1">
      <alignment horizontal="center"/>
    </xf>
    <xf numFmtId="1" fontId="7" fillId="0" borderId="53" xfId="0" applyNumberFormat="1" applyFont="1" applyBorder="1" applyAlignment="1">
      <alignment horizontal="center"/>
    </xf>
    <xf numFmtId="1" fontId="24" fillId="0" borderId="53" xfId="0" applyNumberFormat="1" applyFont="1" applyBorder="1" applyAlignment="1">
      <alignment horizontal="center"/>
    </xf>
    <xf numFmtId="1" fontId="18" fillId="0" borderId="54" xfId="0" applyNumberFormat="1" applyFont="1" applyBorder="1" applyAlignment="1">
      <alignment horizontal="center"/>
    </xf>
    <xf numFmtId="1" fontId="18" fillId="0" borderId="55" xfId="0" applyNumberFormat="1" applyFont="1" applyBorder="1" applyAlignment="1">
      <alignment horizontal="center"/>
    </xf>
    <xf numFmtId="1" fontId="7" fillId="0" borderId="54" xfId="0" applyNumberFormat="1" applyFont="1" applyBorder="1" applyAlignment="1">
      <alignment horizontal="center"/>
    </xf>
    <xf numFmtId="1" fontId="7" fillId="0" borderId="55" xfId="0" applyNumberFormat="1" applyFont="1" applyBorder="1" applyAlignment="1">
      <alignment horizontal="center"/>
    </xf>
    <xf numFmtId="1" fontId="24" fillId="0" borderId="54" xfId="0" applyNumberFormat="1" applyFont="1" applyBorder="1" applyAlignment="1">
      <alignment horizontal="center"/>
    </xf>
    <xf numFmtId="1" fontId="24" fillId="0" borderId="55" xfId="0" applyNumberFormat="1" applyFont="1" applyBorder="1" applyAlignment="1">
      <alignment horizontal="center"/>
    </xf>
    <xf numFmtId="1" fontId="18" fillId="0" borderId="54" xfId="0" applyNumberFormat="1" applyFont="1" applyBorder="1" applyAlignment="1">
      <alignment horizontal="center" vertical="center"/>
    </xf>
    <xf numFmtId="1" fontId="18" fillId="0" borderId="55" xfId="0" applyNumberFormat="1" applyFont="1" applyBorder="1" applyAlignment="1">
      <alignment horizontal="center" vertical="center"/>
    </xf>
    <xf numFmtId="1" fontId="7" fillId="0" borderId="54" xfId="0" applyNumberFormat="1" applyFont="1" applyBorder="1" applyAlignment="1">
      <alignment horizontal="center" vertical="center"/>
    </xf>
    <xf numFmtId="1" fontId="7" fillId="0" borderId="55" xfId="0" applyNumberFormat="1" applyFont="1" applyBorder="1" applyAlignment="1">
      <alignment horizontal="center" vertical="center"/>
    </xf>
    <xf numFmtId="1" fontId="24" fillId="0" borderId="54" xfId="0" applyNumberFormat="1" applyFont="1" applyBorder="1" applyAlignment="1">
      <alignment horizontal="center" vertical="center"/>
    </xf>
    <xf numFmtId="1" fontId="24" fillId="0" borderId="55" xfId="0" applyNumberFormat="1" applyFont="1" applyBorder="1" applyAlignment="1">
      <alignment horizontal="center" vertical="center"/>
    </xf>
    <xf numFmtId="1" fontId="7" fillId="0" borderId="57" xfId="0" applyNumberFormat="1" applyFont="1" applyBorder="1" applyAlignment="1">
      <alignment horizontal="center"/>
    </xf>
    <xf numFmtId="1" fontId="7" fillId="0" borderId="58" xfId="0" applyNumberFormat="1" applyFont="1" applyBorder="1" applyAlignment="1">
      <alignment horizontal="center"/>
    </xf>
    <xf numFmtId="165" fontId="25" fillId="0" borderId="14" xfId="0" applyFont="1" applyBorder="1" applyAlignment="1">
      <alignment horizontal="center" vertical="center" textRotation="90"/>
    </xf>
    <xf numFmtId="0" fontId="21" fillId="0" borderId="0" xfId="0" applyNumberFormat="1" applyFont="1" applyAlignment="1">
      <alignment horizontal="center" vertical="center"/>
    </xf>
    <xf numFmtId="165" fontId="2" fillId="0" borderId="16" xfId="1" applyBorder="1" applyAlignment="1">
      <alignment horizontal="center"/>
    </xf>
    <xf numFmtId="1" fontId="2" fillId="0" borderId="16" xfId="1" applyNumberFormat="1" applyBorder="1" applyAlignment="1">
      <alignment horizontal="center"/>
    </xf>
    <xf numFmtId="165" fontId="8" fillId="0" borderId="0" xfId="0" applyFont="1" applyAlignment="1">
      <alignment horizontal="center" vertical="center"/>
    </xf>
    <xf numFmtId="165" fontId="8" fillId="0" borderId="0" xfId="0" applyFont="1" applyAlignment="1">
      <alignment horizontal="center" vertical="center" wrapText="1"/>
    </xf>
    <xf numFmtId="165" fontId="8" fillId="0" borderId="0" xfId="0" applyFont="1" applyAlignment="1">
      <alignment horizontal="center" vertical="center"/>
    </xf>
    <xf numFmtId="165" fontId="13" fillId="0" borderId="0" xfId="0" applyFont="1" applyAlignment="1">
      <alignment horizontal="center" vertical="center"/>
    </xf>
    <xf numFmtId="165" fontId="0" fillId="0" borderId="0" xfId="0"/>
    <xf numFmtId="165" fontId="3" fillId="0" borderId="0" xfId="0" applyFont="1"/>
    <xf numFmtId="0" fontId="8" fillId="0" borderId="0" xfId="0" applyNumberFormat="1" applyFont="1" applyAlignment="1">
      <alignment horizontal="center" vertical="center"/>
    </xf>
    <xf numFmtId="165" fontId="3" fillId="0" borderId="0" xfId="0" applyFont="1" applyAlignment="1">
      <alignment horizontal="center" vertical="center" wrapText="1"/>
    </xf>
    <xf numFmtId="0" fontId="20" fillId="0" borderId="0" xfId="0" applyNumberFormat="1" applyFont="1" applyAlignment="1">
      <alignment horizontal="center" vertical="center"/>
    </xf>
    <xf numFmtId="165" fontId="3" fillId="0" borderId="0" xfId="0" applyFont="1" applyAlignment="1">
      <alignment horizontal="center" vertical="center"/>
    </xf>
    <xf numFmtId="165" fontId="8" fillId="0" borderId="0" xfId="0" applyFont="1" applyAlignment="1">
      <alignment horizontal="center" vertical="center"/>
    </xf>
    <xf numFmtId="165" fontId="0" fillId="0" borderId="0" xfId="0"/>
    <xf numFmtId="1" fontId="2" fillId="0" borderId="16" xfId="1" applyNumberFormat="1" applyBorder="1" applyAlignment="1">
      <alignment horizontal="center"/>
    </xf>
    <xf numFmtId="165" fontId="13" fillId="0" borderId="11" xfId="0" applyFont="1" applyBorder="1" applyAlignment="1">
      <alignment horizontal="center"/>
    </xf>
    <xf numFmtId="165" fontId="13" fillId="0" borderId="1" xfId="0" applyFont="1" applyBorder="1" applyAlignment="1">
      <alignment horizontal="center"/>
    </xf>
    <xf numFmtId="165" fontId="13" fillId="0" borderId="12" xfId="0" applyFont="1" applyBorder="1" applyAlignment="1">
      <alignment horizontal="center"/>
    </xf>
    <xf numFmtId="165" fontId="13" fillId="0" borderId="40" xfId="0" applyFont="1" applyBorder="1" applyAlignment="1">
      <alignment horizontal="center"/>
    </xf>
    <xf numFmtId="165" fontId="13" fillId="0" borderId="38" xfId="0" applyFont="1" applyBorder="1" applyAlignment="1">
      <alignment horizontal="center"/>
    </xf>
    <xf numFmtId="165" fontId="13" fillId="0" borderId="41" xfId="0" applyFont="1" applyBorder="1" applyAlignment="1">
      <alignment horizontal="center"/>
    </xf>
    <xf numFmtId="1" fontId="30" fillId="0" borderId="55" xfId="0" applyNumberFormat="1" applyFont="1" applyBorder="1" applyAlignment="1">
      <alignment horizontal="center"/>
    </xf>
    <xf numFmtId="1" fontId="2" fillId="6" borderId="18" xfId="1" applyNumberFormat="1" applyFont="1" applyFill="1" applyBorder="1" applyAlignment="1">
      <alignment horizontal="center"/>
    </xf>
    <xf numFmtId="165" fontId="8" fillId="0" borderId="0" xfId="0" applyFont="1" applyAlignment="1">
      <alignment horizontal="center" vertical="center"/>
    </xf>
    <xf numFmtId="165" fontId="7" fillId="0" borderId="0" xfId="0" applyFont="1"/>
    <xf numFmtId="165" fontId="8" fillId="0" borderId="1" xfId="0" applyFont="1" applyBorder="1" applyAlignment="1">
      <alignment horizontal="center" vertical="center"/>
    </xf>
    <xf numFmtId="165" fontId="8" fillId="0" borderId="0" xfId="0" applyFont="1" applyAlignment="1">
      <alignment horizontal="center"/>
    </xf>
    <xf numFmtId="165" fontId="8" fillId="0" borderId="0" xfId="0" applyFont="1"/>
    <xf numFmtId="164" fontId="8" fillId="0" borderId="1" xfId="0" applyNumberFormat="1" applyFont="1" applyBorder="1" applyAlignment="1">
      <alignment horizontal="left" vertical="center"/>
    </xf>
    <xf numFmtId="164" fontId="8" fillId="0" borderId="1" xfId="5" applyNumberFormat="1" applyFont="1" applyFill="1" applyBorder="1" applyAlignment="1">
      <alignment horizontal="left" vertical="center"/>
    </xf>
    <xf numFmtId="165" fontId="8" fillId="0" borderId="1" xfId="0" applyFont="1" applyBorder="1"/>
    <xf numFmtId="165" fontId="8" fillId="0" borderId="1" xfId="0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14" fontId="8" fillId="0" borderId="9" xfId="0" applyNumberFormat="1" applyFont="1" applyBorder="1" applyAlignment="1">
      <alignment horizontal="center" vertical="center"/>
    </xf>
    <xf numFmtId="165" fontId="8" fillId="0" borderId="9" xfId="0" applyFont="1" applyBorder="1" applyAlignment="1">
      <alignment horizontal="center" vertical="center"/>
    </xf>
    <xf numFmtId="20" fontId="8" fillId="0" borderId="1" xfId="5" applyNumberFormat="1" applyFont="1" applyFill="1" applyBorder="1" applyAlignment="1">
      <alignment horizontal="center" vertical="center"/>
    </xf>
    <xf numFmtId="1" fontId="8" fillId="0" borderId="8" xfId="0" applyNumberFormat="1" applyFont="1" applyBorder="1" applyAlignment="1">
      <alignment horizontal="center" vertical="center"/>
    </xf>
    <xf numFmtId="164" fontId="8" fillId="0" borderId="9" xfId="0" applyNumberFormat="1" applyFont="1" applyBorder="1" applyAlignment="1">
      <alignment horizontal="left" vertical="center"/>
    </xf>
    <xf numFmtId="165" fontId="8" fillId="0" borderId="1" xfId="0" applyFont="1" applyBorder="1" applyAlignment="1">
      <alignment horizontal="center"/>
    </xf>
    <xf numFmtId="165" fontId="8" fillId="0" borderId="1" xfId="0" applyFont="1" applyBorder="1" applyAlignment="1">
      <alignment horizontal="center" wrapText="1"/>
    </xf>
    <xf numFmtId="14" fontId="27" fillId="2" borderId="44" xfId="0" applyNumberFormat="1" applyFont="1" applyFill="1" applyBorder="1" applyAlignment="1">
      <alignment horizontal="left" vertical="center" indent="1"/>
    </xf>
    <xf numFmtId="14" fontId="27" fillId="2" borderId="45" xfId="0" applyNumberFormat="1" applyFont="1" applyFill="1" applyBorder="1" applyAlignment="1">
      <alignment horizontal="left" vertical="center" indent="1"/>
    </xf>
    <xf numFmtId="14" fontId="28" fillId="2" borderId="45" xfId="0" applyNumberFormat="1" applyFont="1" applyFill="1" applyBorder="1" applyAlignment="1">
      <alignment horizontal="left" vertical="center" indent="1"/>
    </xf>
    <xf numFmtId="14" fontId="8" fillId="0" borderId="43" xfId="0" applyNumberFormat="1" applyFont="1" applyBorder="1" applyAlignment="1">
      <alignment horizontal="center" vertical="center"/>
    </xf>
    <xf numFmtId="165" fontId="8" fillId="0" borderId="43" xfId="0" applyFont="1" applyBorder="1" applyAlignment="1">
      <alignment horizontal="center" vertical="center"/>
    </xf>
    <xf numFmtId="1" fontId="8" fillId="0" borderId="59" xfId="0" applyNumberFormat="1" applyFont="1" applyBorder="1" applyAlignment="1">
      <alignment horizontal="center" vertical="center"/>
    </xf>
    <xf numFmtId="164" fontId="8" fillId="0" borderId="61" xfId="0" applyNumberFormat="1" applyFont="1" applyBorder="1" applyAlignment="1">
      <alignment horizontal="left" vertical="center"/>
    </xf>
    <xf numFmtId="14" fontId="8" fillId="0" borderId="61" xfId="8" applyNumberFormat="1" applyFont="1" applyBorder="1" applyAlignment="1">
      <alignment horizontal="center" vertical="center"/>
    </xf>
    <xf numFmtId="165" fontId="8" fillId="0" borderId="61" xfId="0" applyFont="1" applyBorder="1" applyAlignment="1">
      <alignment horizontal="center" vertical="center"/>
    </xf>
    <xf numFmtId="165" fontId="8" fillId="0" borderId="61" xfId="0" applyFont="1" applyBorder="1" applyAlignment="1">
      <alignment horizontal="center" vertical="center" wrapText="1"/>
    </xf>
    <xf numFmtId="14" fontId="28" fillId="2" borderId="45" xfId="0" applyNumberFormat="1" applyFont="1" applyFill="1" applyBorder="1" applyAlignment="1">
      <alignment horizontal="center" vertical="center"/>
    </xf>
    <xf numFmtId="165" fontId="0" fillId="0" borderId="1" xfId="0" applyBorder="1"/>
    <xf numFmtId="165" fontId="8" fillId="0" borderId="0" xfId="0" applyFont="1" applyAlignment="1">
      <alignment vertical="center"/>
    </xf>
    <xf numFmtId="1" fontId="23" fillId="0" borderId="0" xfId="0" applyNumberFormat="1" applyFont="1" applyAlignment="1">
      <alignment horizontal="center"/>
    </xf>
    <xf numFmtId="165" fontId="23" fillId="0" borderId="0" xfId="0" applyFont="1" applyAlignment="1">
      <alignment horizontal="center" vertical="center"/>
    </xf>
    <xf numFmtId="0" fontId="34" fillId="0" borderId="7" xfId="10" applyFont="1" applyBorder="1" applyAlignment="1">
      <alignment horizontal="center" wrapText="1"/>
    </xf>
    <xf numFmtId="0" fontId="35" fillId="0" borderId="0" xfId="11" applyFont="1"/>
    <xf numFmtId="0" fontId="36" fillId="0" borderId="19" xfId="10" applyFont="1" applyBorder="1" applyAlignment="1">
      <alignment horizontal="center" vertical="center"/>
    </xf>
    <xf numFmtId="0" fontId="37" fillId="0" borderId="71" xfId="10" applyFont="1" applyBorder="1" applyAlignment="1">
      <alignment wrapText="1"/>
    </xf>
    <xf numFmtId="0" fontId="36" fillId="0" borderId="0" xfId="11" applyFont="1" applyAlignment="1">
      <alignment horizontal="center"/>
    </xf>
    <xf numFmtId="0" fontId="36" fillId="0" borderId="59" xfId="10" applyFont="1" applyBorder="1" applyAlignment="1">
      <alignment horizontal="center" vertical="center" wrapText="1"/>
    </xf>
    <xf numFmtId="0" fontId="36" fillId="0" borderId="60" xfId="10" applyFont="1" applyBorder="1" applyAlignment="1">
      <alignment horizontal="center" vertical="center" wrapText="1"/>
    </xf>
    <xf numFmtId="0" fontId="36" fillId="0" borderId="75" xfId="10" applyFont="1" applyBorder="1" applyAlignment="1">
      <alignment horizontal="center" vertical="center" wrapText="1"/>
    </xf>
    <xf numFmtId="0" fontId="38" fillId="0" borderId="76" xfId="10" applyFont="1" applyBorder="1" applyAlignment="1">
      <alignment horizontal="center" vertical="center" wrapText="1"/>
    </xf>
    <xf numFmtId="0" fontId="36" fillId="0" borderId="76" xfId="10" applyFont="1" applyBorder="1" applyAlignment="1">
      <alignment horizontal="center" vertical="center" wrapText="1"/>
    </xf>
    <xf numFmtId="0" fontId="36" fillId="0" borderId="77" xfId="10" applyFont="1" applyBorder="1" applyAlignment="1">
      <alignment horizontal="center" vertical="center" wrapText="1"/>
    </xf>
    <xf numFmtId="0" fontId="39" fillId="0" borderId="71" xfId="10" applyFont="1" applyBorder="1" applyAlignment="1">
      <alignment horizontal="center" vertical="center" wrapText="1"/>
    </xf>
    <xf numFmtId="0" fontId="32" fillId="0" borderId="0" xfId="11" applyFont="1" applyAlignment="1">
      <alignment wrapText="1"/>
    </xf>
    <xf numFmtId="0" fontId="36" fillId="0" borderId="0" xfId="11" applyFont="1" applyAlignment="1">
      <alignment horizontal="center" wrapText="1"/>
    </xf>
    <xf numFmtId="0" fontId="40" fillId="0" borderId="26" xfId="10" applyFont="1" applyBorder="1" applyAlignment="1">
      <alignment horizontal="center" vertical="center"/>
    </xf>
    <xf numFmtId="16" fontId="40" fillId="10" borderId="11" xfId="10" applyNumberFormat="1" applyFont="1" applyFill="1" applyBorder="1" applyAlignment="1">
      <alignment horizontal="center" vertical="center"/>
    </xf>
    <xf numFmtId="165" fontId="40" fillId="10" borderId="12" xfId="10" applyNumberFormat="1" applyFont="1" applyFill="1" applyBorder="1" applyAlignment="1">
      <alignment horizontal="center" vertical="center"/>
    </xf>
    <xf numFmtId="0" fontId="41" fillId="0" borderId="78" xfId="10" applyFont="1" applyBorder="1" applyAlignment="1">
      <alignment horizontal="center" vertical="center"/>
    </xf>
    <xf numFmtId="0" fontId="42" fillId="0" borderId="71" xfId="10" applyFont="1" applyBorder="1" applyAlignment="1">
      <alignment horizontal="left" wrapText="1" indent="1"/>
    </xf>
    <xf numFmtId="0" fontId="41" fillId="0" borderId="0" xfId="11" applyFont="1"/>
    <xf numFmtId="0" fontId="43" fillId="0" borderId="0" xfId="11" applyFont="1" applyAlignment="1">
      <alignment horizontal="center"/>
    </xf>
    <xf numFmtId="0" fontId="41" fillId="0" borderId="79" xfId="10" applyFont="1" applyBorder="1" applyAlignment="1">
      <alignment horizontal="center" vertical="center"/>
    </xf>
    <xf numFmtId="0" fontId="41" fillId="0" borderId="80" xfId="10" applyFont="1" applyBorder="1" applyAlignment="1">
      <alignment horizontal="center" vertical="center"/>
    </xf>
    <xf numFmtId="0" fontId="40" fillId="0" borderId="80" xfId="10" applyFont="1" applyBorder="1" applyAlignment="1">
      <alignment horizontal="center" vertical="center"/>
    </xf>
    <xf numFmtId="0" fontId="41" fillId="0" borderId="81" xfId="10" applyFont="1" applyBorder="1" applyAlignment="1">
      <alignment horizontal="center" vertical="center"/>
    </xf>
    <xf numFmtId="0" fontId="41" fillId="0" borderId="71" xfId="10" applyFont="1" applyBorder="1" applyAlignment="1">
      <alignment wrapText="1"/>
    </xf>
    <xf numFmtId="0" fontId="40" fillId="0" borderId="79" xfId="10" applyFont="1" applyBorder="1" applyAlignment="1">
      <alignment horizontal="center" vertical="center"/>
    </xf>
    <xf numFmtId="0" fontId="40" fillId="0" borderId="82" xfId="10" applyFont="1" applyBorder="1" applyAlignment="1">
      <alignment horizontal="center" vertical="center"/>
    </xf>
    <xf numFmtId="0" fontId="40" fillId="0" borderId="83" xfId="10" applyFont="1" applyBorder="1" applyAlignment="1">
      <alignment horizontal="center" vertical="center"/>
    </xf>
    <xf numFmtId="0" fontId="40" fillId="0" borderId="84" xfId="10" applyFont="1" applyBorder="1" applyAlignment="1">
      <alignment horizontal="center" vertical="center"/>
    </xf>
    <xf numFmtId="0" fontId="40" fillId="0" borderId="71" xfId="10" applyFont="1" applyBorder="1" applyAlignment="1">
      <alignment wrapText="1"/>
    </xf>
    <xf numFmtId="0" fontId="40" fillId="0" borderId="66" xfId="10" applyFont="1" applyBorder="1" applyAlignment="1">
      <alignment horizontal="center" vertical="center"/>
    </xf>
    <xf numFmtId="0" fontId="40" fillId="2" borderId="31" xfId="10" applyFont="1" applyFill="1" applyBorder="1" applyAlignment="1">
      <alignment horizontal="center" vertical="center" wrapText="1"/>
    </xf>
    <xf numFmtId="0" fontId="40" fillId="0" borderId="85" xfId="10" applyFont="1" applyBorder="1" applyAlignment="1">
      <alignment horizontal="center" vertical="center"/>
    </xf>
    <xf numFmtId="0" fontId="40" fillId="0" borderId="86" xfId="10" applyFont="1" applyBorder="1" applyAlignment="1">
      <alignment horizontal="center" vertical="center"/>
    </xf>
    <xf numFmtId="0" fontId="41" fillId="0" borderId="0" xfId="11" applyFont="1" applyAlignment="1">
      <alignment horizontal="right" indent="1"/>
    </xf>
    <xf numFmtId="0" fontId="40" fillId="0" borderId="87" xfId="10" applyFont="1" applyBorder="1" applyAlignment="1">
      <alignment horizontal="center" vertical="center"/>
    </xf>
    <xf numFmtId="0" fontId="40" fillId="0" borderId="88" xfId="10" applyFont="1" applyBorder="1" applyAlignment="1">
      <alignment horizontal="center" vertical="center"/>
    </xf>
    <xf numFmtId="0" fontId="41" fillId="0" borderId="71" xfId="10" applyFont="1" applyBorder="1" applyAlignment="1">
      <alignment horizontal="left" wrapText="1" indent="1"/>
    </xf>
    <xf numFmtId="0" fontId="40" fillId="0" borderId="89" xfId="10" applyFont="1" applyBorder="1" applyAlignment="1">
      <alignment horizontal="center" vertical="center"/>
    </xf>
    <xf numFmtId="0" fontId="40" fillId="0" borderId="90" xfId="10" applyFont="1" applyBorder="1" applyAlignment="1">
      <alignment horizontal="center" vertical="center"/>
    </xf>
    <xf numFmtId="0" fontId="41" fillId="0" borderId="91" xfId="10" applyFont="1" applyBorder="1" applyAlignment="1">
      <alignment horizontal="center" vertical="center"/>
    </xf>
    <xf numFmtId="0" fontId="40" fillId="0" borderId="73" xfId="10" applyFont="1" applyBorder="1" applyAlignment="1">
      <alignment horizontal="center" vertical="center"/>
    </xf>
    <xf numFmtId="0" fontId="40" fillId="0" borderId="92" xfId="10" applyFont="1" applyBorder="1" applyAlignment="1">
      <alignment horizontal="center" vertical="center"/>
    </xf>
    <xf numFmtId="0" fontId="40" fillId="0" borderId="93" xfId="10" applyFont="1" applyBorder="1" applyAlignment="1">
      <alignment horizontal="center" vertical="center"/>
    </xf>
    <xf numFmtId="0" fontId="40" fillId="9" borderId="94" xfId="10" applyFont="1" applyFill="1" applyBorder="1" applyAlignment="1">
      <alignment horizontal="center" vertical="center"/>
    </xf>
    <xf numFmtId="0" fontId="40" fillId="9" borderId="95" xfId="10" applyFont="1" applyFill="1" applyBorder="1" applyAlignment="1">
      <alignment horizontal="center" vertical="center"/>
    </xf>
    <xf numFmtId="0" fontId="41" fillId="0" borderId="92" xfId="10" applyFont="1" applyBorder="1" applyAlignment="1">
      <alignment horizontal="center" vertical="center"/>
    </xf>
    <xf numFmtId="0" fontId="41" fillId="0" borderId="96" xfId="10" applyFont="1" applyBorder="1" applyAlignment="1">
      <alignment horizontal="center" vertical="center"/>
    </xf>
    <xf numFmtId="0" fontId="41" fillId="0" borderId="97" xfId="10" applyFont="1" applyBorder="1" applyAlignment="1">
      <alignment horizontal="center" vertical="center"/>
    </xf>
    <xf numFmtId="0" fontId="40" fillId="2" borderId="26" xfId="10" applyFont="1" applyFill="1" applyBorder="1" applyAlignment="1">
      <alignment horizontal="center" vertical="center"/>
    </xf>
    <xf numFmtId="0" fontId="40" fillId="2" borderId="28" xfId="10" applyFont="1" applyFill="1" applyBorder="1" applyAlignment="1">
      <alignment horizontal="center" vertical="center"/>
    </xf>
    <xf numFmtId="0" fontId="42" fillId="0" borderId="98" xfId="10" applyFont="1" applyBorder="1" applyAlignment="1">
      <alignment horizontal="left" wrapText="1" indent="1"/>
    </xf>
    <xf numFmtId="0" fontId="42" fillId="0" borderId="0" xfId="10" applyFont="1" applyAlignment="1">
      <alignment horizontal="left"/>
    </xf>
    <xf numFmtId="0" fontId="44" fillId="0" borderId="0" xfId="10" applyFont="1" applyAlignment="1">
      <alignment horizontal="left"/>
    </xf>
    <xf numFmtId="0" fontId="45" fillId="0" borderId="0" xfId="10" applyFont="1" applyAlignment="1">
      <alignment horizontal="center" vertical="center"/>
    </xf>
    <xf numFmtId="165" fontId="42" fillId="0" borderId="59" xfId="0" applyFont="1" applyBorder="1" applyAlignment="1">
      <alignment horizontal="center" vertical="center" wrapText="1"/>
    </xf>
    <xf numFmtId="165" fontId="42" fillId="0" borderId="61" xfId="0" applyFont="1" applyBorder="1" applyAlignment="1">
      <alignment horizontal="center" vertical="center" wrapText="1"/>
    </xf>
    <xf numFmtId="165" fontId="44" fillId="0" borderId="61" xfId="0" applyFont="1" applyBorder="1" applyAlignment="1">
      <alignment horizontal="center" vertical="center" wrapText="1"/>
    </xf>
    <xf numFmtId="165" fontId="41" fillId="0" borderId="100" xfId="0" applyFont="1" applyBorder="1" applyAlignment="1">
      <alignment vertical="center" wrapText="1"/>
    </xf>
    <xf numFmtId="165" fontId="41" fillId="0" borderId="101" xfId="0" applyFont="1" applyBorder="1" applyAlignment="1">
      <alignment vertical="center" wrapText="1"/>
    </xf>
    <xf numFmtId="165" fontId="41" fillId="0" borderId="60" xfId="0" applyFont="1" applyBorder="1" applyAlignment="1">
      <alignment horizontal="center" vertical="center" wrapText="1"/>
    </xf>
    <xf numFmtId="165" fontId="41" fillId="0" borderId="5" xfId="0" applyFont="1" applyBorder="1" applyAlignment="1">
      <alignment horizontal="center" vertical="center" wrapText="1"/>
    </xf>
    <xf numFmtId="0" fontId="46" fillId="0" borderId="6" xfId="10" applyFont="1" applyBorder="1" applyAlignment="1">
      <alignment horizontal="center" vertical="center"/>
    </xf>
    <xf numFmtId="0" fontId="47" fillId="0" borderId="6" xfId="10" applyFont="1" applyBorder="1" applyAlignment="1">
      <alignment horizontal="center" vertical="center"/>
    </xf>
    <xf numFmtId="0" fontId="41" fillId="11" borderId="6" xfId="11" applyFont="1" applyFill="1" applyBorder="1"/>
    <xf numFmtId="0" fontId="43" fillId="0" borderId="6" xfId="10" applyFont="1" applyBorder="1" applyAlignment="1">
      <alignment horizontal="center" vertical="center"/>
    </xf>
    <xf numFmtId="0" fontId="43" fillId="0" borderId="7" xfId="10" applyFont="1" applyBorder="1" applyAlignment="1">
      <alignment horizontal="center" vertical="center"/>
    </xf>
    <xf numFmtId="165" fontId="41" fillId="0" borderId="11" xfId="0" applyFont="1" applyBorder="1" applyAlignment="1">
      <alignment horizontal="center" vertical="center" wrapText="1"/>
    </xf>
    <xf numFmtId="0" fontId="46" fillId="0" borderId="1" xfId="10" applyFont="1" applyBorder="1" applyAlignment="1">
      <alignment horizontal="center" vertical="center"/>
    </xf>
    <xf numFmtId="0" fontId="47" fillId="0" borderId="1" xfId="10" applyFont="1" applyBorder="1" applyAlignment="1">
      <alignment horizontal="center" vertical="center"/>
    </xf>
    <xf numFmtId="0" fontId="41" fillId="11" borderId="1" xfId="11" applyFont="1" applyFill="1" applyBorder="1"/>
    <xf numFmtId="0" fontId="43" fillId="0" borderId="1" xfId="10" applyFont="1" applyBorder="1" applyAlignment="1">
      <alignment horizontal="center" vertical="center"/>
    </xf>
    <xf numFmtId="0" fontId="43" fillId="0" borderId="12" xfId="10" applyFont="1" applyBorder="1" applyAlignment="1">
      <alignment horizontal="center" vertical="center"/>
    </xf>
    <xf numFmtId="165" fontId="41" fillId="0" borderId="8" xfId="0" applyFont="1" applyBorder="1" applyAlignment="1">
      <alignment horizontal="center" vertical="center" wrapText="1"/>
    </xf>
    <xf numFmtId="0" fontId="46" fillId="0" borderId="9" xfId="10" applyFont="1" applyBorder="1" applyAlignment="1">
      <alignment horizontal="center" vertical="center"/>
    </xf>
    <xf numFmtId="0" fontId="47" fillId="0" borderId="9" xfId="10" applyFont="1" applyBorder="1" applyAlignment="1">
      <alignment horizontal="center" vertical="center"/>
    </xf>
    <xf numFmtId="0" fontId="45" fillId="0" borderId="9" xfId="10" applyFont="1" applyBorder="1" applyAlignment="1">
      <alignment horizontal="center" vertical="center"/>
    </xf>
    <xf numFmtId="0" fontId="43" fillId="0" borderId="9" xfId="10" applyFont="1" applyBorder="1" applyAlignment="1">
      <alignment horizontal="center" vertical="center"/>
    </xf>
    <xf numFmtId="0" fontId="43" fillId="0" borderId="10" xfId="10" applyFont="1" applyBorder="1" applyAlignment="1">
      <alignment horizontal="center" vertical="center"/>
    </xf>
    <xf numFmtId="0" fontId="41" fillId="11" borderId="9" xfId="11" applyFont="1" applyFill="1" applyBorder="1"/>
    <xf numFmtId="165" fontId="41" fillId="0" borderId="0" xfId="0" applyFont="1" applyAlignment="1">
      <alignment vertical="center" wrapText="1"/>
    </xf>
    <xf numFmtId="165" fontId="40" fillId="0" borderId="0" xfId="0" applyFont="1" applyAlignment="1">
      <alignment vertical="center" wrapText="1"/>
    </xf>
    <xf numFmtId="165" fontId="41" fillId="0" borderId="0" xfId="0" applyFont="1" applyAlignment="1">
      <alignment horizontal="left" vertical="center" wrapText="1" indent="1"/>
    </xf>
    <xf numFmtId="0" fontId="32" fillId="0" borderId="0" xfId="10" applyFont="1"/>
    <xf numFmtId="0" fontId="31" fillId="0" borderId="0" xfId="10" applyFont="1"/>
    <xf numFmtId="0" fontId="48" fillId="0" borderId="0" xfId="10" applyFont="1" applyAlignment="1">
      <alignment wrapText="1"/>
    </xf>
    <xf numFmtId="0" fontId="32" fillId="0" borderId="0" xfId="11" applyFont="1"/>
    <xf numFmtId="0" fontId="49" fillId="2" borderId="31" xfId="10" applyFont="1" applyFill="1" applyBorder="1" applyAlignment="1">
      <alignment horizontal="center" vertical="center" wrapText="1"/>
    </xf>
    <xf numFmtId="0" fontId="49" fillId="0" borderId="84" xfId="10" applyFont="1" applyBorder="1" applyAlignment="1">
      <alignment horizontal="center" vertical="center"/>
    </xf>
    <xf numFmtId="0" fontId="49" fillId="0" borderId="80" xfId="10" applyFont="1" applyBorder="1" applyAlignment="1">
      <alignment horizontal="center" vertical="center"/>
    </xf>
    <xf numFmtId="0" fontId="49" fillId="0" borderId="88" xfId="10" applyFont="1" applyBorder="1" applyAlignment="1">
      <alignment horizontal="center" vertical="center"/>
    </xf>
    <xf numFmtId="0" fontId="40" fillId="0" borderId="96" xfId="10" applyFont="1" applyBorder="1" applyAlignment="1">
      <alignment horizontal="center" vertical="center"/>
    </xf>
    <xf numFmtId="0" fontId="40" fillId="0" borderId="102" xfId="10" applyFont="1" applyBorder="1" applyAlignment="1">
      <alignment horizontal="center" vertical="center"/>
    </xf>
    <xf numFmtId="0" fontId="40" fillId="0" borderId="103" xfId="10" applyFont="1" applyBorder="1" applyAlignment="1">
      <alignment horizontal="center" vertical="center"/>
    </xf>
    <xf numFmtId="165" fontId="8" fillId="0" borderId="100" xfId="0" applyFont="1" applyBorder="1" applyAlignment="1">
      <alignment horizontal="center" vertical="center"/>
    </xf>
    <xf numFmtId="165" fontId="8" fillId="0" borderId="104" xfId="0" applyFont="1" applyBorder="1" applyAlignment="1">
      <alignment horizontal="left" vertical="center" indent="1"/>
    </xf>
    <xf numFmtId="165" fontId="29" fillId="0" borderId="105" xfId="0" applyFont="1" applyBorder="1" applyAlignment="1">
      <alignment horizontal="left" indent="1"/>
    </xf>
    <xf numFmtId="165" fontId="8" fillId="0" borderId="105" xfId="0" applyFont="1" applyBorder="1" applyAlignment="1">
      <alignment horizontal="left" vertical="center" indent="1"/>
    </xf>
    <xf numFmtId="165" fontId="8" fillId="0" borderId="9" xfId="0" applyFont="1" applyBorder="1" applyAlignment="1">
      <alignment horizontal="center" vertical="center" wrapText="1"/>
    </xf>
    <xf numFmtId="1" fontId="28" fillId="2" borderId="45" xfId="0" applyNumberFormat="1" applyFont="1" applyFill="1" applyBorder="1" applyAlignment="1">
      <alignment horizontal="left" vertical="center" indent="1"/>
    </xf>
    <xf numFmtId="165" fontId="8" fillId="0" borderId="9" xfId="0" applyFont="1" applyBorder="1"/>
    <xf numFmtId="165" fontId="50" fillId="0" borderId="0" xfId="0" applyFont="1"/>
    <xf numFmtId="1" fontId="19" fillId="0" borderId="0" xfId="0" applyNumberFormat="1" applyFont="1" applyAlignment="1">
      <alignment horizontal="left"/>
    </xf>
    <xf numFmtId="0" fontId="0" fillId="0" borderId="0" xfId="0" applyNumberFormat="1"/>
    <xf numFmtId="0" fontId="0" fillId="0" borderId="0" xfId="0" applyNumberFormat="1" applyAlignment="1">
      <alignment horizontal="center" vertical="center"/>
    </xf>
    <xf numFmtId="165" fontId="0" fillId="0" borderId="0" xfId="0" applyAlignment="1">
      <alignment horizontal="center" vertical="center"/>
    </xf>
    <xf numFmtId="0" fontId="52" fillId="0" borderId="0" xfId="0" applyNumberFormat="1" applyFont="1" applyAlignment="1">
      <alignment horizontal="center" vertical="center"/>
    </xf>
    <xf numFmtId="165" fontId="52" fillId="12" borderId="1" xfId="0" applyFont="1" applyFill="1" applyBorder="1" applyAlignment="1">
      <alignment horizontal="center" vertical="center"/>
    </xf>
    <xf numFmtId="165" fontId="52" fillId="0" borderId="1" xfId="0" applyFont="1" applyBorder="1" applyAlignment="1">
      <alignment horizontal="center" vertical="center"/>
    </xf>
    <xf numFmtId="0" fontId="52" fillId="0" borderId="1" xfId="0" applyNumberFormat="1" applyFont="1" applyBorder="1" applyAlignment="1">
      <alignment horizontal="center" vertical="center"/>
    </xf>
    <xf numFmtId="165" fontId="41" fillId="0" borderId="1" xfId="0" applyFont="1" applyBorder="1" applyAlignment="1">
      <alignment horizontal="center" vertical="center"/>
    </xf>
    <xf numFmtId="1" fontId="23" fillId="0" borderId="5" xfId="0" applyNumberFormat="1" applyFont="1" applyBorder="1" applyAlignment="1">
      <alignment horizontal="center"/>
    </xf>
    <xf numFmtId="165" fontId="52" fillId="12" borderId="6" xfId="0" applyFont="1" applyFill="1" applyBorder="1" applyAlignment="1">
      <alignment horizontal="center" vertical="center"/>
    </xf>
    <xf numFmtId="165" fontId="52" fillId="0" borderId="6" xfId="0" applyFont="1" applyBorder="1" applyAlignment="1">
      <alignment horizontal="center" vertical="center"/>
    </xf>
    <xf numFmtId="0" fontId="52" fillId="0" borderId="6" xfId="0" applyNumberFormat="1" applyFont="1" applyBorder="1" applyAlignment="1">
      <alignment horizontal="center" vertical="center"/>
    </xf>
    <xf numFmtId="165" fontId="52" fillId="0" borderId="7" xfId="0" applyFont="1" applyBorder="1"/>
    <xf numFmtId="1" fontId="23" fillId="0" borderId="11" xfId="0" applyNumberFormat="1" applyFont="1" applyBorder="1" applyAlignment="1">
      <alignment horizontal="center"/>
    </xf>
    <xf numFmtId="1" fontId="26" fillId="0" borderId="12" xfId="0" applyNumberFormat="1" applyFont="1" applyBorder="1" applyAlignment="1">
      <alignment horizontal="center"/>
    </xf>
    <xf numFmtId="1" fontId="23" fillId="0" borderId="8" xfId="0" applyNumberFormat="1" applyFont="1" applyBorder="1" applyAlignment="1">
      <alignment horizontal="center"/>
    </xf>
    <xf numFmtId="165" fontId="52" fillId="12" borderId="9" xfId="0" applyFont="1" applyFill="1" applyBorder="1" applyAlignment="1">
      <alignment horizontal="center" vertical="center"/>
    </xf>
    <xf numFmtId="165" fontId="52" fillId="0" borderId="9" xfId="0" applyFont="1" applyBorder="1" applyAlignment="1">
      <alignment horizontal="center" vertical="center"/>
    </xf>
    <xf numFmtId="165" fontId="0" fillId="0" borderId="9" xfId="0" applyBorder="1"/>
    <xf numFmtId="0" fontId="52" fillId="0" borderId="9" xfId="0" applyNumberFormat="1" applyFont="1" applyBorder="1" applyAlignment="1">
      <alignment horizontal="center" vertical="center"/>
    </xf>
    <xf numFmtId="1" fontId="26" fillId="0" borderId="10" xfId="0" applyNumberFormat="1" applyFont="1" applyBorder="1" applyAlignment="1">
      <alignment horizontal="center"/>
    </xf>
    <xf numFmtId="165" fontId="52" fillId="0" borderId="107" xfId="0" applyFont="1" applyBorder="1"/>
    <xf numFmtId="0" fontId="52" fillId="0" borderId="43" xfId="0" applyNumberFormat="1" applyFont="1" applyBorder="1" applyAlignment="1">
      <alignment horizontal="center" vertical="center"/>
    </xf>
    <xf numFmtId="1" fontId="54" fillId="0" borderId="42" xfId="0" applyNumberFormat="1" applyFont="1" applyBorder="1" applyAlignment="1">
      <alignment horizontal="center"/>
    </xf>
    <xf numFmtId="165" fontId="52" fillId="0" borderId="7" xfId="0" applyFont="1" applyBorder="1" applyAlignment="1">
      <alignment horizontal="left" indent="1"/>
    </xf>
    <xf numFmtId="0" fontId="8" fillId="0" borderId="0" xfId="0" applyNumberFormat="1" applyFont="1" applyAlignment="1">
      <alignment horizontal="center"/>
    </xf>
    <xf numFmtId="1" fontId="55" fillId="0" borderId="42" xfId="0" applyNumberFormat="1" applyFont="1" applyBorder="1" applyAlignment="1">
      <alignment horizontal="center"/>
    </xf>
    <xf numFmtId="1" fontId="56" fillId="0" borderId="0" xfId="0" applyNumberFormat="1" applyFont="1" applyAlignment="1">
      <alignment horizontal="center"/>
    </xf>
    <xf numFmtId="165" fontId="8" fillId="0" borderId="1" xfId="15" applyNumberFormat="1" applyFont="1" applyFill="1" applyBorder="1" applyAlignment="1">
      <alignment horizontal="center" vertical="center"/>
    </xf>
    <xf numFmtId="165" fontId="8" fillId="0" borderId="0" xfId="0" applyFont="1" applyFill="1" applyAlignment="1">
      <alignment horizontal="center"/>
    </xf>
    <xf numFmtId="165" fontId="8" fillId="0" borderId="1" xfId="0" applyFont="1" applyFill="1" applyBorder="1" applyAlignment="1">
      <alignment horizontal="center" vertical="center"/>
    </xf>
    <xf numFmtId="165" fontId="8" fillId="0" borderId="0" xfId="0" applyFont="1" applyFill="1"/>
    <xf numFmtId="165" fontId="8" fillId="0" borderId="0" xfId="0" applyFont="1" applyFill="1" applyBorder="1" applyAlignment="1">
      <alignment horizontal="left" vertical="center" indent="1"/>
    </xf>
    <xf numFmtId="165" fontId="8" fillId="0" borderId="105" xfId="0" applyFont="1" applyFill="1" applyBorder="1" applyAlignment="1">
      <alignment horizontal="left" vertical="center" indent="1"/>
    </xf>
    <xf numFmtId="165" fontId="22" fillId="0" borderId="106" xfId="0" applyFont="1" applyFill="1" applyBorder="1"/>
    <xf numFmtId="165" fontId="8" fillId="0" borderId="2" xfId="0" applyFont="1" applyBorder="1" applyAlignment="1">
      <alignment horizontal="center" vertical="center"/>
    </xf>
    <xf numFmtId="165" fontId="3" fillId="0" borderId="0" xfId="0" applyFont="1" applyFill="1"/>
    <xf numFmtId="165" fontId="8" fillId="0" borderId="0" xfId="0" applyFont="1" applyBorder="1" applyAlignment="1">
      <alignment horizontal="left" vertical="center" indent="1"/>
    </xf>
    <xf numFmtId="165" fontId="8" fillId="0" borderId="0" xfId="15" applyNumberFormat="1" applyFont="1" applyFill="1" applyBorder="1" applyAlignment="1">
      <alignment horizontal="left" vertical="center" indent="1"/>
    </xf>
    <xf numFmtId="0" fontId="8" fillId="0" borderId="0" xfId="0" applyNumberFormat="1" applyFont="1" applyBorder="1" applyAlignment="1">
      <alignment horizontal="center" vertical="center"/>
    </xf>
    <xf numFmtId="14" fontId="28" fillId="2" borderId="99" xfId="0" applyNumberFormat="1" applyFont="1" applyFill="1" applyBorder="1" applyAlignment="1">
      <alignment horizontal="left" vertical="center" indent="1"/>
    </xf>
    <xf numFmtId="14" fontId="28" fillId="2" borderId="99" xfId="0" applyNumberFormat="1" applyFont="1" applyFill="1" applyBorder="1" applyAlignment="1">
      <alignment horizontal="center" vertical="center"/>
    </xf>
    <xf numFmtId="14" fontId="28" fillId="2" borderId="108" xfId="0" applyNumberFormat="1" applyFont="1" applyFill="1" applyBorder="1" applyAlignment="1">
      <alignment horizontal="left" vertical="center" indent="1"/>
    </xf>
    <xf numFmtId="14" fontId="27" fillId="2" borderId="28" xfId="0" applyNumberFormat="1" applyFont="1" applyFill="1" applyBorder="1" applyAlignment="1">
      <alignment horizontal="left" vertical="center" indent="1"/>
    </xf>
    <xf numFmtId="1" fontId="28" fillId="2" borderId="109" xfId="0" applyNumberFormat="1" applyFont="1" applyFill="1" applyBorder="1" applyAlignment="1">
      <alignment horizontal="left" vertical="center" indent="1"/>
    </xf>
    <xf numFmtId="14" fontId="28" fillId="2" borderId="109" xfId="0" applyNumberFormat="1" applyFont="1" applyFill="1" applyBorder="1" applyAlignment="1">
      <alignment horizontal="left" vertical="center" indent="1"/>
    </xf>
    <xf numFmtId="14" fontId="28" fillId="2" borderId="109" xfId="0" applyNumberFormat="1" applyFont="1" applyFill="1" applyBorder="1" applyAlignment="1">
      <alignment horizontal="center" vertical="center"/>
    </xf>
    <xf numFmtId="14" fontId="28" fillId="2" borderId="36" xfId="0" applyNumberFormat="1" applyFont="1" applyFill="1" applyBorder="1" applyAlignment="1">
      <alignment horizontal="left" vertical="center" indent="1"/>
    </xf>
    <xf numFmtId="14" fontId="28" fillId="2" borderId="110" xfId="0" applyNumberFormat="1" applyFont="1" applyFill="1" applyBorder="1" applyAlignment="1">
      <alignment horizontal="left" vertical="center" indent="1"/>
    </xf>
    <xf numFmtId="165" fontId="8" fillId="0" borderId="0" xfId="0" applyFont="1" applyFill="1" applyBorder="1" applyAlignment="1">
      <alignment horizontal="left" vertical="center"/>
    </xf>
    <xf numFmtId="165" fontId="8" fillId="8" borderId="0" xfId="0" applyFont="1" applyFill="1" applyBorder="1" applyAlignment="1">
      <alignment horizontal="left" vertical="center"/>
    </xf>
    <xf numFmtId="165" fontId="8" fillId="0" borderId="6" xfId="0" applyFont="1" applyBorder="1" applyAlignment="1">
      <alignment horizontal="center" vertical="center"/>
    </xf>
    <xf numFmtId="165" fontId="8" fillId="0" borderId="105" xfId="0" applyFont="1" applyFill="1" applyBorder="1" applyAlignment="1">
      <alignment horizontal="left" vertical="center"/>
    </xf>
    <xf numFmtId="0" fontId="52" fillId="0" borderId="0" xfId="0" applyNumberFormat="1" applyFont="1" applyAlignment="1">
      <alignment horizontal="center" vertical="center"/>
    </xf>
    <xf numFmtId="0" fontId="8" fillId="0" borderId="0" xfId="0" applyNumberFormat="1" applyFont="1" applyFill="1" applyAlignment="1">
      <alignment horizontal="left" vertical="center"/>
    </xf>
    <xf numFmtId="0" fontId="52" fillId="0" borderId="0" xfId="0" applyNumberFormat="1" applyFont="1" applyAlignment="1">
      <alignment horizontal="center" vertical="center"/>
    </xf>
    <xf numFmtId="165" fontId="52" fillId="2" borderId="9" xfId="0" applyFont="1" applyFill="1" applyBorder="1" applyAlignment="1">
      <alignment horizontal="center" vertical="center"/>
    </xf>
    <xf numFmtId="165" fontId="52" fillId="2" borderId="1" xfId="0" applyFont="1" applyFill="1" applyBorder="1" applyAlignment="1">
      <alignment horizontal="center" vertical="center"/>
    </xf>
    <xf numFmtId="165" fontId="52" fillId="2" borderId="6" xfId="0" applyFont="1" applyFill="1" applyBorder="1" applyAlignment="1">
      <alignment horizontal="center" vertical="center"/>
    </xf>
    <xf numFmtId="165" fontId="0" fillId="0" borderId="1" xfId="0" applyBorder="1" applyAlignment="1">
      <alignment horizontal="center" vertical="center"/>
    </xf>
    <xf numFmtId="165" fontId="0" fillId="0" borderId="9" xfId="0" applyBorder="1" applyAlignment="1">
      <alignment horizontal="center" vertical="center"/>
    </xf>
    <xf numFmtId="0" fontId="40" fillId="0" borderId="111" xfId="10" applyFont="1" applyBorder="1" applyAlignment="1">
      <alignment horizontal="center" vertical="center"/>
    </xf>
    <xf numFmtId="0" fontId="40" fillId="0" borderId="112" xfId="10" applyFont="1" applyBorder="1" applyAlignment="1">
      <alignment horizontal="center" vertical="center"/>
    </xf>
    <xf numFmtId="0" fontId="49" fillId="0" borderId="87" xfId="10" applyFont="1" applyBorder="1" applyAlignment="1">
      <alignment horizontal="center" vertical="center"/>
    </xf>
    <xf numFmtId="165" fontId="8" fillId="14" borderId="1" xfId="0" applyFont="1" applyFill="1" applyBorder="1" applyAlignment="1">
      <alignment horizontal="center" vertical="center"/>
    </xf>
    <xf numFmtId="165" fontId="8" fillId="15" borderId="1" xfId="0" applyFont="1" applyFill="1" applyBorder="1" applyAlignment="1">
      <alignment horizontal="center" vertical="center"/>
    </xf>
    <xf numFmtId="165" fontId="8" fillId="13" borderId="1" xfId="0" applyFont="1" applyFill="1" applyBorder="1" applyAlignment="1">
      <alignment horizontal="center" vertical="center"/>
    </xf>
    <xf numFmtId="14" fontId="8" fillId="0" borderId="2" xfId="0" applyNumberFormat="1" applyFont="1" applyBorder="1" applyAlignment="1">
      <alignment horizontal="center" vertical="center"/>
    </xf>
    <xf numFmtId="165" fontId="8" fillId="0" borderId="2" xfId="0" applyFont="1" applyBorder="1" applyAlignment="1">
      <alignment horizontal="center" vertical="center" wrapText="1"/>
    </xf>
    <xf numFmtId="14" fontId="27" fillId="2" borderId="19" xfId="0" applyNumberFormat="1" applyFont="1" applyFill="1" applyBorder="1" applyAlignment="1">
      <alignment horizontal="left" vertical="center" indent="1"/>
    </xf>
    <xf numFmtId="1" fontId="28" fillId="2" borderId="64" xfId="0" applyNumberFormat="1" applyFont="1" applyFill="1" applyBorder="1" applyAlignment="1">
      <alignment horizontal="left" vertical="center" indent="1"/>
    </xf>
    <xf numFmtId="14" fontId="27" fillId="2" borderId="64" xfId="0" applyNumberFormat="1" applyFont="1" applyFill="1" applyBorder="1" applyAlignment="1">
      <alignment horizontal="left" vertical="center" indent="1"/>
    </xf>
    <xf numFmtId="14" fontId="28" fillId="2" borderId="64" xfId="0" applyNumberFormat="1" applyFont="1" applyFill="1" applyBorder="1" applyAlignment="1">
      <alignment horizontal="left" vertical="center" indent="1"/>
    </xf>
    <xf numFmtId="14" fontId="28" fillId="2" borderId="64" xfId="0" applyNumberFormat="1" applyFont="1" applyFill="1" applyBorder="1" applyAlignment="1">
      <alignment horizontal="center" vertical="center"/>
    </xf>
    <xf numFmtId="165" fontId="8" fillId="15" borderId="0" xfId="0" applyFont="1" applyFill="1" applyBorder="1" applyAlignment="1">
      <alignment horizontal="left" vertical="center" indent="1"/>
    </xf>
    <xf numFmtId="1" fontId="8" fillId="0" borderId="5" xfId="0" applyNumberFormat="1" applyFont="1" applyBorder="1" applyAlignment="1">
      <alignment horizontal="center" vertical="center"/>
    </xf>
    <xf numFmtId="164" fontId="8" fillId="0" borderId="6" xfId="0" applyNumberFormat="1" applyFont="1" applyBorder="1" applyAlignment="1">
      <alignment horizontal="left" vertical="center"/>
    </xf>
    <xf numFmtId="14" fontId="8" fillId="0" borderId="6" xfId="0" applyNumberFormat="1" applyFont="1" applyBorder="1" applyAlignment="1">
      <alignment horizontal="center" vertical="center"/>
    </xf>
    <xf numFmtId="165" fontId="8" fillId="0" borderId="6" xfId="0" applyFont="1" applyBorder="1" applyAlignment="1">
      <alignment horizontal="center" wrapText="1"/>
    </xf>
    <xf numFmtId="165" fontId="8" fillId="0" borderId="6" xfId="0" applyFont="1" applyFill="1" applyBorder="1" applyAlignment="1">
      <alignment horizontal="center" vertical="center"/>
    </xf>
    <xf numFmtId="165" fontId="8" fillId="0" borderId="6" xfId="0" applyFont="1" applyBorder="1" applyAlignment="1">
      <alignment horizontal="center"/>
    </xf>
    <xf numFmtId="165" fontId="8" fillId="0" borderId="7" xfId="0" applyFont="1" applyBorder="1" applyAlignment="1">
      <alignment horizontal="center" vertical="center"/>
    </xf>
    <xf numFmtId="165" fontId="8" fillId="0" borderId="12" xfId="0" applyFont="1" applyBorder="1" applyAlignment="1">
      <alignment horizontal="center" vertical="center"/>
    </xf>
    <xf numFmtId="165" fontId="8" fillId="0" borderId="12" xfId="0" applyFont="1" applyBorder="1" applyAlignment="1">
      <alignment horizontal="center"/>
    </xf>
    <xf numFmtId="165" fontId="8" fillId="0" borderId="12" xfId="0" applyFont="1" applyBorder="1"/>
    <xf numFmtId="165" fontId="8" fillId="0" borderId="10" xfId="0" applyFont="1" applyBorder="1" applyAlignment="1">
      <alignment horizontal="center" vertical="center"/>
    </xf>
    <xf numFmtId="165" fontId="8" fillId="0" borderId="0" xfId="0" applyFont="1" applyBorder="1" applyAlignment="1">
      <alignment horizontal="left" vertical="center" wrapText="1" indent="1"/>
    </xf>
    <xf numFmtId="165" fontId="8" fillId="0" borderId="12" xfId="0" applyFont="1" applyFill="1" applyBorder="1" applyAlignment="1">
      <alignment horizontal="center" vertical="center"/>
    </xf>
    <xf numFmtId="165" fontId="8" fillId="0" borderId="12" xfId="0" applyFont="1" applyFill="1" applyBorder="1" applyAlignment="1">
      <alignment horizontal="center"/>
    </xf>
    <xf numFmtId="165" fontId="8" fillId="0" borderId="9" xfId="15" applyNumberFormat="1" applyFont="1" applyFill="1" applyBorder="1" applyAlignment="1">
      <alignment horizontal="center" vertical="center"/>
    </xf>
    <xf numFmtId="165" fontId="8" fillId="0" borderId="0" xfId="0" applyFont="1" applyFill="1" applyBorder="1" applyAlignment="1">
      <alignment horizontal="left" vertical="center" indent="2"/>
    </xf>
    <xf numFmtId="0" fontId="8" fillId="0" borderId="0" xfId="0" applyNumberFormat="1" applyFont="1" applyFill="1" applyBorder="1" applyAlignment="1">
      <alignment horizontal="center" vertical="center"/>
    </xf>
    <xf numFmtId="14" fontId="27" fillId="2" borderId="25" xfId="0" applyNumberFormat="1" applyFont="1" applyFill="1" applyBorder="1" applyAlignment="1">
      <alignment horizontal="left" vertical="center" indent="1"/>
    </xf>
    <xf numFmtId="1" fontId="28" fillId="2" borderId="0" xfId="0" applyNumberFormat="1" applyFont="1" applyFill="1" applyBorder="1" applyAlignment="1">
      <alignment horizontal="left" vertical="center" indent="1"/>
    </xf>
    <xf numFmtId="14" fontId="27" fillId="2" borderId="0" xfId="0" applyNumberFormat="1" applyFont="1" applyFill="1" applyBorder="1" applyAlignment="1">
      <alignment horizontal="left" vertical="center" indent="1"/>
    </xf>
    <xf numFmtId="14" fontId="28" fillId="2" borderId="0" xfId="0" applyNumberFormat="1" applyFont="1" applyFill="1" applyBorder="1" applyAlignment="1">
      <alignment horizontal="left" vertical="center" indent="1"/>
    </xf>
    <xf numFmtId="14" fontId="28" fillId="2" borderId="0" xfId="0" applyNumberFormat="1" applyFont="1" applyFill="1" applyBorder="1" applyAlignment="1">
      <alignment horizontal="center" vertical="center"/>
    </xf>
    <xf numFmtId="14" fontId="28" fillId="2" borderId="113" xfId="0" applyNumberFormat="1" applyFont="1" applyFill="1" applyBorder="1" applyAlignment="1">
      <alignment horizontal="left" vertical="center" indent="1"/>
    </xf>
    <xf numFmtId="165" fontId="8" fillId="0" borderId="0" xfId="0" applyFont="1" applyBorder="1" applyAlignment="1">
      <alignment horizontal="left" indent="1"/>
    </xf>
    <xf numFmtId="165" fontId="8" fillId="0" borderId="12" xfId="15" applyNumberFormat="1" applyFont="1" applyFill="1" applyBorder="1" applyAlignment="1">
      <alignment horizontal="center" vertical="center"/>
    </xf>
    <xf numFmtId="165" fontId="8" fillId="0" borderId="23" xfId="0" applyFont="1" applyBorder="1" applyAlignment="1">
      <alignment horizontal="center" vertical="center"/>
    </xf>
    <xf numFmtId="165" fontId="8" fillId="0" borderId="0" xfId="0" applyFont="1" applyBorder="1" applyAlignment="1">
      <alignment horizontal="center"/>
    </xf>
    <xf numFmtId="165" fontId="21" fillId="0" borderId="0" xfId="0" applyFont="1" applyFill="1" applyBorder="1" applyAlignment="1">
      <alignment horizontal="left" vertical="center" indent="1"/>
    </xf>
    <xf numFmtId="165" fontId="8" fillId="9" borderId="0" xfId="0" applyFont="1" applyFill="1" applyBorder="1" applyAlignment="1">
      <alignment horizontal="left" vertical="center" indent="1"/>
    </xf>
    <xf numFmtId="165" fontId="8" fillId="0" borderId="6" xfId="0" applyFont="1" applyBorder="1" applyAlignment="1">
      <alignment horizontal="center" vertical="center" wrapText="1"/>
    </xf>
    <xf numFmtId="165" fontId="8" fillId="0" borderId="6" xfId="0" applyFont="1" applyBorder="1"/>
    <xf numFmtId="165" fontId="8" fillId="15" borderId="0" xfId="0" applyFont="1" applyFill="1"/>
    <xf numFmtId="165" fontId="8" fillId="15" borderId="0" xfId="0" applyFont="1" applyFill="1" applyBorder="1" applyAlignment="1">
      <alignment horizontal="left" vertical="center" indent="2"/>
    </xf>
    <xf numFmtId="165" fontId="8" fillId="17" borderId="0" xfId="0" applyFont="1" applyFill="1" applyBorder="1" applyAlignment="1">
      <alignment horizontal="left" vertical="center" indent="1"/>
    </xf>
    <xf numFmtId="14" fontId="57" fillId="2" borderId="45" xfId="0" applyNumberFormat="1" applyFont="1" applyFill="1" applyBorder="1" applyAlignment="1">
      <alignment horizontal="left" vertical="center" indent="1"/>
    </xf>
    <xf numFmtId="14" fontId="27" fillId="2" borderId="27" xfId="0" applyNumberFormat="1" applyFont="1" applyFill="1" applyBorder="1" applyAlignment="1">
      <alignment horizontal="left" vertical="center" indent="1"/>
    </xf>
    <xf numFmtId="1" fontId="28" fillId="2" borderId="99" xfId="0" applyNumberFormat="1" applyFont="1" applyFill="1" applyBorder="1" applyAlignment="1">
      <alignment horizontal="left" vertical="center" indent="1"/>
    </xf>
    <xf numFmtId="14" fontId="27" fillId="2" borderId="99" xfId="0" applyNumberFormat="1" applyFont="1" applyFill="1" applyBorder="1" applyAlignment="1">
      <alignment horizontal="left" vertical="center" indent="1"/>
    </xf>
    <xf numFmtId="1" fontId="8" fillId="0" borderId="5" xfId="0" applyNumberFormat="1" applyFont="1" applyFill="1" applyBorder="1" applyAlignment="1">
      <alignment horizontal="center" vertical="center"/>
    </xf>
    <xf numFmtId="165" fontId="8" fillId="0" borderId="7" xfId="0" applyFont="1" applyFill="1" applyBorder="1" applyAlignment="1">
      <alignment horizontal="center" vertical="center"/>
    </xf>
    <xf numFmtId="14" fontId="8" fillId="0" borderId="1" xfId="0" applyNumberFormat="1" applyFont="1" applyFill="1" applyBorder="1" applyAlignment="1">
      <alignment horizontal="center" vertical="center"/>
    </xf>
    <xf numFmtId="1" fontId="8" fillId="0" borderId="11" xfId="0" applyNumberFormat="1" applyFont="1" applyFill="1" applyBorder="1" applyAlignment="1">
      <alignment horizontal="center" vertical="center"/>
    </xf>
    <xf numFmtId="165" fontId="8" fillId="0" borderId="1" xfId="0" applyFont="1" applyFill="1" applyBorder="1" applyAlignment="1">
      <alignment horizontal="center"/>
    </xf>
    <xf numFmtId="165" fontId="8" fillId="0" borderId="1" xfId="0" applyFont="1" applyFill="1" applyBorder="1"/>
    <xf numFmtId="165" fontId="8" fillId="0" borderId="1" xfId="0" applyFont="1" applyFill="1" applyBorder="1" applyAlignment="1">
      <alignment horizontal="center" vertical="center" wrapText="1"/>
    </xf>
    <xf numFmtId="1" fontId="8" fillId="0" borderId="8" xfId="0" applyNumberFormat="1" applyFont="1" applyFill="1" applyBorder="1" applyAlignment="1">
      <alignment horizontal="center" vertical="center"/>
    </xf>
    <xf numFmtId="165" fontId="8" fillId="0" borderId="9" xfId="0" applyFont="1" applyFill="1" applyBorder="1" applyAlignment="1">
      <alignment horizontal="center" vertical="center"/>
    </xf>
    <xf numFmtId="165" fontId="8" fillId="0" borderId="9" xfId="0" applyFont="1" applyFill="1" applyBorder="1" applyAlignment="1">
      <alignment horizontal="center" vertical="center" wrapText="1"/>
    </xf>
    <xf numFmtId="165" fontId="8" fillId="0" borderId="10" xfId="0" applyFont="1" applyFill="1" applyBorder="1" applyAlignment="1">
      <alignment horizontal="center" vertical="center"/>
    </xf>
    <xf numFmtId="14" fontId="28" fillId="2" borderId="101" xfId="0" applyNumberFormat="1" applyFont="1" applyFill="1" applyBorder="1" applyAlignment="1">
      <alignment horizontal="left" vertical="center" indent="1"/>
    </xf>
    <xf numFmtId="14" fontId="8" fillId="0" borderId="6" xfId="0" applyNumberFormat="1" applyFont="1" applyFill="1" applyBorder="1" applyAlignment="1">
      <alignment horizontal="center" vertical="center"/>
    </xf>
    <xf numFmtId="14" fontId="8" fillId="0" borderId="9" xfId="0" applyNumberFormat="1" applyFont="1" applyFill="1" applyBorder="1" applyAlignment="1">
      <alignment horizontal="center" vertical="center"/>
    </xf>
    <xf numFmtId="165" fontId="8" fillId="18" borderId="0" xfId="0" applyFont="1" applyFill="1" applyBorder="1" applyAlignment="1">
      <alignment horizontal="left" vertical="center" indent="2"/>
    </xf>
    <xf numFmtId="165" fontId="8" fillId="0" borderId="1" xfId="0" applyFont="1" applyFill="1" applyBorder="1" applyAlignment="1">
      <alignment horizontal="center" wrapText="1"/>
    </xf>
    <xf numFmtId="14" fontId="27" fillId="11" borderId="25" xfId="0" applyNumberFormat="1" applyFont="1" applyFill="1" applyBorder="1" applyAlignment="1">
      <alignment horizontal="left" vertical="center" indent="1"/>
    </xf>
    <xf numFmtId="164" fontId="8" fillId="11" borderId="104" xfId="0" applyNumberFormat="1" applyFont="1" applyFill="1" applyBorder="1" applyAlignment="1">
      <alignment horizontal="left" vertical="center"/>
    </xf>
    <xf numFmtId="14" fontId="8" fillId="11" borderId="104" xfId="0" applyNumberFormat="1" applyFont="1" applyFill="1" applyBorder="1" applyAlignment="1">
      <alignment horizontal="center" vertical="center"/>
    </xf>
    <xf numFmtId="165" fontId="8" fillId="11" borderId="104" xfId="0" applyFont="1" applyFill="1" applyBorder="1" applyAlignment="1">
      <alignment horizontal="center" vertical="center"/>
    </xf>
    <xf numFmtId="165" fontId="8" fillId="11" borderId="104" xfId="0" applyFont="1" applyFill="1" applyBorder="1" applyAlignment="1">
      <alignment horizontal="center" vertical="center" wrapText="1"/>
    </xf>
    <xf numFmtId="165" fontId="8" fillId="11" borderId="104" xfId="0" applyFont="1" applyFill="1" applyBorder="1"/>
    <xf numFmtId="165" fontId="8" fillId="8" borderId="1" xfId="0" applyFont="1" applyFill="1" applyBorder="1" applyAlignment="1">
      <alignment horizontal="center" vertical="center"/>
    </xf>
    <xf numFmtId="165" fontId="8" fillId="16" borderId="1" xfId="0" applyFont="1" applyFill="1" applyBorder="1" applyAlignment="1">
      <alignment horizontal="center" vertical="center"/>
    </xf>
    <xf numFmtId="165" fontId="8" fillId="8" borderId="0" xfId="0" applyFont="1" applyFill="1" applyBorder="1" applyAlignment="1">
      <alignment horizontal="left" vertical="center" indent="1"/>
    </xf>
    <xf numFmtId="165" fontId="8" fillId="0" borderId="0" xfId="0" applyFont="1" applyAlignment="1">
      <alignment horizontal="center" vertical="center"/>
    </xf>
    <xf numFmtId="165" fontId="13" fillId="0" borderId="0" xfId="0" applyFont="1" applyAlignment="1">
      <alignment horizontal="center" vertical="center"/>
    </xf>
    <xf numFmtId="165" fontId="13" fillId="0" borderId="0" xfId="0" applyFont="1" applyAlignment="1">
      <alignment horizontal="center" vertical="center" wrapText="1"/>
    </xf>
    <xf numFmtId="165" fontId="21" fillId="0" borderId="1" xfId="0" applyFont="1" applyBorder="1" applyAlignment="1">
      <alignment horizontal="center" vertical="center"/>
    </xf>
    <xf numFmtId="14" fontId="21" fillId="0" borderId="1" xfId="0" applyNumberFormat="1" applyFont="1" applyBorder="1" applyAlignment="1">
      <alignment horizontal="center" vertical="center"/>
    </xf>
    <xf numFmtId="1" fontId="7" fillId="12" borderId="32" xfId="0" applyNumberFormat="1" applyFont="1" applyFill="1" applyBorder="1" applyAlignment="1">
      <alignment horizontal="center"/>
    </xf>
    <xf numFmtId="14" fontId="8" fillId="0" borderId="0" xfId="0" applyNumberFormat="1" applyFont="1" applyBorder="1" applyAlignment="1">
      <alignment horizontal="center" vertical="center"/>
    </xf>
    <xf numFmtId="165" fontId="7" fillId="0" borderId="11" xfId="0" applyFont="1" applyBorder="1" applyAlignment="1">
      <alignment horizontal="center"/>
    </xf>
    <xf numFmtId="165" fontId="7" fillId="0" borderId="1" xfId="0" applyFont="1" applyBorder="1" applyAlignment="1">
      <alignment horizontal="center"/>
    </xf>
    <xf numFmtId="165" fontId="7" fillId="0" borderId="12" xfId="0" applyFont="1" applyBorder="1" applyAlignment="1">
      <alignment horizontal="center"/>
    </xf>
    <xf numFmtId="165" fontId="8" fillId="18" borderId="0" xfId="0" applyFont="1" applyFill="1" applyBorder="1" applyAlignment="1">
      <alignment vertical="center"/>
    </xf>
    <xf numFmtId="165" fontId="8" fillId="18" borderId="105" xfId="0" applyFont="1" applyFill="1" applyBorder="1" applyAlignment="1">
      <alignment vertical="center"/>
    </xf>
    <xf numFmtId="165" fontId="8" fillId="14" borderId="0" xfId="0" applyFont="1" applyFill="1" applyBorder="1" applyAlignment="1">
      <alignment horizontal="left" vertical="center" indent="1"/>
    </xf>
    <xf numFmtId="0" fontId="41" fillId="2" borderId="44" xfId="10" applyFont="1" applyFill="1" applyBorder="1" applyAlignment="1">
      <alignment horizontal="center" vertical="center"/>
    </xf>
    <xf numFmtId="0" fontId="41" fillId="2" borderId="45" xfId="10" applyFont="1" applyFill="1" applyBorder="1" applyAlignment="1">
      <alignment horizontal="center" vertical="center"/>
    </xf>
    <xf numFmtId="0" fontId="41" fillId="2" borderId="46" xfId="10" applyFont="1" applyFill="1" applyBorder="1" applyAlignment="1">
      <alignment horizontal="center" vertical="center"/>
    </xf>
    <xf numFmtId="0" fontId="40" fillId="2" borderId="19" xfId="10" applyFont="1" applyFill="1" applyBorder="1" applyAlignment="1">
      <alignment horizontal="center" vertical="center"/>
    </xf>
    <xf numFmtId="0" fontId="40" fillId="2" borderId="20" xfId="10" applyFont="1" applyFill="1" applyBorder="1" applyAlignment="1">
      <alignment horizontal="center" vertical="center"/>
    </xf>
    <xf numFmtId="0" fontId="40" fillId="2" borderId="25" xfId="10" applyFont="1" applyFill="1" applyBorder="1" applyAlignment="1">
      <alignment horizontal="center" vertical="center"/>
    </xf>
    <xf numFmtId="0" fontId="40" fillId="2" borderId="62" xfId="10" applyFont="1" applyFill="1" applyBorder="1" applyAlignment="1">
      <alignment horizontal="center" vertical="center"/>
    </xf>
    <xf numFmtId="0" fontId="40" fillId="2" borderId="27" xfId="10" applyFont="1" applyFill="1" applyBorder="1" applyAlignment="1">
      <alignment horizontal="center" vertical="center"/>
    </xf>
    <xf numFmtId="0" fontId="40" fillId="2" borderId="63" xfId="10" applyFont="1" applyFill="1" applyBorder="1" applyAlignment="1">
      <alignment horizontal="center" vertical="center"/>
    </xf>
    <xf numFmtId="0" fontId="41" fillId="2" borderId="20" xfId="10" applyFont="1" applyFill="1" applyBorder="1" applyAlignment="1">
      <alignment horizontal="center" vertical="center"/>
    </xf>
    <xf numFmtId="0" fontId="41" fillId="2" borderId="62" xfId="10" applyFont="1" applyFill="1" applyBorder="1" applyAlignment="1">
      <alignment horizontal="center" vertical="center"/>
    </xf>
    <xf numFmtId="0" fontId="41" fillId="2" borderId="63" xfId="10" applyFont="1" applyFill="1" applyBorder="1" applyAlignment="1">
      <alignment horizontal="center" vertical="center"/>
    </xf>
    <xf numFmtId="0" fontId="40" fillId="2" borderId="44" xfId="10" applyFont="1" applyFill="1" applyBorder="1" applyAlignment="1">
      <alignment horizontal="center" vertical="center"/>
    </xf>
    <xf numFmtId="0" fontId="40" fillId="2" borderId="45" xfId="10" applyFont="1" applyFill="1" applyBorder="1" applyAlignment="1">
      <alignment horizontal="center" vertical="center"/>
    </xf>
    <xf numFmtId="0" fontId="40" fillId="2" borderId="46" xfId="10" applyFont="1" applyFill="1" applyBorder="1" applyAlignment="1">
      <alignment horizontal="center" vertical="center"/>
    </xf>
    <xf numFmtId="14" fontId="33" fillId="9" borderId="44" xfId="10" applyNumberFormat="1" applyFont="1" applyFill="1" applyBorder="1" applyAlignment="1">
      <alignment horizontal="center" vertical="center"/>
    </xf>
    <xf numFmtId="0" fontId="33" fillId="9" borderId="45" xfId="10" applyFont="1" applyFill="1" applyBorder="1" applyAlignment="1">
      <alignment horizontal="center" vertical="center"/>
    </xf>
    <xf numFmtId="0" fontId="33" fillId="9" borderId="46" xfId="10" applyFont="1" applyFill="1" applyBorder="1" applyAlignment="1">
      <alignment horizontal="center" vertical="center"/>
    </xf>
    <xf numFmtId="0" fontId="33" fillId="9" borderId="19" xfId="10" applyFont="1" applyFill="1" applyBorder="1" applyAlignment="1">
      <alignment horizontal="center" vertical="center" wrapText="1"/>
    </xf>
    <xf numFmtId="0" fontId="33" fillId="9" borderId="64" xfId="10" applyFont="1" applyFill="1" applyBorder="1" applyAlignment="1">
      <alignment horizontal="center" vertical="center"/>
    </xf>
    <xf numFmtId="0" fontId="36" fillId="0" borderId="65" xfId="10" applyFont="1" applyBorder="1" applyAlignment="1">
      <alignment horizontal="center" vertical="center" wrapText="1"/>
    </xf>
    <xf numFmtId="0" fontId="36" fillId="0" borderId="72" xfId="10" applyFont="1" applyBorder="1" applyAlignment="1">
      <alignment horizontal="center" vertical="center" wrapText="1"/>
    </xf>
    <xf numFmtId="2" fontId="36" fillId="0" borderId="66" xfId="10" applyNumberFormat="1" applyFont="1" applyBorder="1" applyAlignment="1">
      <alignment horizontal="center" vertical="center" wrapText="1"/>
    </xf>
    <xf numFmtId="2" fontId="36" fillId="0" borderId="73" xfId="10" applyNumberFormat="1" applyFont="1" applyBorder="1" applyAlignment="1">
      <alignment horizontal="center" vertical="center" wrapText="1"/>
    </xf>
    <xf numFmtId="2" fontId="36" fillId="0" borderId="67" xfId="10" applyNumberFormat="1" applyFont="1" applyBorder="1" applyAlignment="1">
      <alignment horizontal="center" vertical="center" wrapText="1"/>
    </xf>
    <xf numFmtId="2" fontId="36" fillId="0" borderId="74" xfId="10" applyNumberFormat="1" applyFont="1" applyBorder="1" applyAlignment="1">
      <alignment horizontal="center" vertical="center" wrapText="1"/>
    </xf>
    <xf numFmtId="0" fontId="36" fillId="0" borderId="68" xfId="10" applyFont="1" applyBorder="1" applyAlignment="1">
      <alignment horizontal="center" vertical="center"/>
    </xf>
    <xf numFmtId="0" fontId="36" fillId="0" borderId="69" xfId="10" applyFont="1" applyBorder="1" applyAlignment="1">
      <alignment horizontal="center" vertical="center"/>
    </xf>
    <xf numFmtId="0" fontId="36" fillId="0" borderId="70" xfId="10" applyFont="1" applyBorder="1" applyAlignment="1">
      <alignment horizontal="center" vertical="center"/>
    </xf>
    <xf numFmtId="0" fontId="36" fillId="0" borderId="44" xfId="10" applyFont="1" applyBorder="1" applyAlignment="1">
      <alignment horizontal="center" vertical="center"/>
    </xf>
    <xf numFmtId="0" fontId="36" fillId="0" borderId="45" xfId="10" applyFont="1" applyBorder="1" applyAlignment="1">
      <alignment horizontal="center" vertical="center"/>
    </xf>
    <xf numFmtId="0" fontId="36" fillId="0" borderId="46" xfId="10" applyFont="1" applyBorder="1" applyAlignment="1">
      <alignment horizontal="center" vertical="center"/>
    </xf>
    <xf numFmtId="165" fontId="41" fillId="0" borderId="99" xfId="0" applyFont="1" applyBorder="1" applyAlignment="1">
      <alignment horizontal="left" vertical="center" wrapText="1" indent="1"/>
    </xf>
    <xf numFmtId="0" fontId="45" fillId="0" borderId="0" xfId="10" applyFont="1" applyAlignment="1">
      <alignment horizontal="center" vertical="center"/>
    </xf>
    <xf numFmtId="0" fontId="43" fillId="0" borderId="6" xfId="10" applyFont="1" applyBorder="1" applyAlignment="1">
      <alignment horizontal="center" vertical="center"/>
    </xf>
    <xf numFmtId="0" fontId="43" fillId="0" borderId="1" xfId="10" applyFont="1" applyBorder="1" applyAlignment="1">
      <alignment horizontal="center" vertical="center"/>
    </xf>
    <xf numFmtId="0" fontId="43" fillId="0" borderId="9" xfId="10" applyFont="1" applyBorder="1" applyAlignment="1">
      <alignment horizontal="center" vertical="center"/>
    </xf>
    <xf numFmtId="0" fontId="40" fillId="2" borderId="44" xfId="10" applyFont="1" applyFill="1" applyBorder="1" applyAlignment="1">
      <alignment horizontal="center" vertical="center" wrapText="1"/>
    </xf>
    <xf numFmtId="0" fontId="40" fillId="2" borderId="45" xfId="10" applyFont="1" applyFill="1" applyBorder="1" applyAlignment="1">
      <alignment horizontal="center" vertical="center" wrapText="1"/>
    </xf>
    <xf numFmtId="0" fontId="40" fillId="2" borderId="46" xfId="10" applyFont="1" applyFill="1" applyBorder="1" applyAlignment="1">
      <alignment horizontal="center" vertical="center" wrapText="1"/>
    </xf>
    <xf numFmtId="165" fontId="41" fillId="0" borderId="0" xfId="0" applyFont="1" applyAlignment="1">
      <alignment horizontal="left" vertical="center" wrapText="1" indent="1"/>
    </xf>
    <xf numFmtId="165" fontId="17" fillId="0" borderId="59" xfId="0" applyFont="1" applyBorder="1" applyAlignment="1">
      <alignment horizontal="center" vertical="center"/>
    </xf>
    <xf numFmtId="165" fontId="17" fillId="0" borderId="61" xfId="0" applyFont="1" applyBorder="1" applyAlignment="1">
      <alignment horizontal="center" vertical="center"/>
    </xf>
    <xf numFmtId="165" fontId="17" fillId="0" borderId="60" xfId="0" applyFont="1" applyBorder="1" applyAlignment="1">
      <alignment horizontal="center" vertical="center"/>
    </xf>
    <xf numFmtId="165" fontId="8" fillId="0" borderId="0" xfId="0" applyFont="1" applyAlignment="1">
      <alignment horizontal="center" vertical="center"/>
    </xf>
    <xf numFmtId="165" fontId="8" fillId="0" borderId="0" xfId="0" applyFont="1" applyAlignment="1">
      <alignment horizontal="center" vertical="center" wrapText="1"/>
    </xf>
    <xf numFmtId="1" fontId="26" fillId="0" borderId="0" xfId="0" applyNumberFormat="1" applyFont="1" applyAlignment="1">
      <alignment horizontal="center"/>
    </xf>
    <xf numFmtId="1" fontId="19" fillId="0" borderId="0" xfId="0" applyNumberFormat="1" applyFont="1" applyAlignment="1">
      <alignment horizontal="center"/>
    </xf>
    <xf numFmtId="1" fontId="51" fillId="0" borderId="0" xfId="0" applyNumberFormat="1" applyFont="1" applyAlignment="1">
      <alignment horizontal="center"/>
    </xf>
    <xf numFmtId="165" fontId="5" fillId="0" borderId="0" xfId="0" applyFont="1" applyAlignment="1">
      <alignment horizontal="center"/>
    </xf>
    <xf numFmtId="1" fontId="2" fillId="0" borderId="19" xfId="1" applyNumberFormat="1" applyBorder="1" applyAlignment="1">
      <alignment horizontal="center" vertical="center" textRotation="90"/>
    </xf>
    <xf numFmtId="1" fontId="2" fillId="0" borderId="25" xfId="1" applyNumberFormat="1" applyBorder="1" applyAlignment="1">
      <alignment horizontal="center" vertical="center" textRotation="90"/>
    </xf>
    <xf numFmtId="1" fontId="2" fillId="0" borderId="27" xfId="1" applyNumberFormat="1" applyBorder="1" applyAlignment="1">
      <alignment horizontal="center" vertical="center" textRotation="90"/>
    </xf>
    <xf numFmtId="1" fontId="2" fillId="0" borderId="16" xfId="1" applyNumberFormat="1" applyBorder="1" applyAlignment="1">
      <alignment horizontal="center"/>
    </xf>
    <xf numFmtId="1" fontId="2" fillId="0" borderId="17" xfId="1" applyNumberFormat="1" applyBorder="1" applyAlignment="1">
      <alignment horizontal="center"/>
    </xf>
    <xf numFmtId="1" fontId="2" fillId="0" borderId="18" xfId="1" applyNumberFormat="1" applyBorder="1" applyAlignment="1">
      <alignment horizontal="center"/>
    </xf>
    <xf numFmtId="165" fontId="2" fillId="0" borderId="16" xfId="1" applyBorder="1" applyAlignment="1">
      <alignment horizontal="center"/>
    </xf>
    <xf numFmtId="165" fontId="2" fillId="0" borderId="17" xfId="1" applyBorder="1" applyAlignment="1">
      <alignment horizontal="center"/>
    </xf>
    <xf numFmtId="165" fontId="2" fillId="0" borderId="18" xfId="1" applyBorder="1" applyAlignment="1">
      <alignment horizontal="center"/>
    </xf>
    <xf numFmtId="165" fontId="2" fillId="0" borderId="19" xfId="1" applyBorder="1" applyAlignment="1">
      <alignment horizontal="center" vertical="center" textRotation="90"/>
    </xf>
    <xf numFmtId="165" fontId="2" fillId="0" borderId="25" xfId="1" applyBorder="1" applyAlignment="1">
      <alignment horizontal="center" vertical="center" textRotation="90"/>
    </xf>
    <xf numFmtId="165" fontId="2" fillId="0" borderId="27" xfId="1" applyBorder="1" applyAlignment="1">
      <alignment horizontal="center" vertical="center" textRotation="90"/>
    </xf>
    <xf numFmtId="165" fontId="11" fillId="2" borderId="39" xfId="0" applyFont="1" applyFill="1" applyBorder="1" applyAlignment="1">
      <alignment horizontal="center"/>
    </xf>
    <xf numFmtId="165" fontId="11" fillId="2" borderId="33" xfId="0" applyFont="1" applyFill="1" applyBorder="1" applyAlignment="1">
      <alignment horizontal="center"/>
    </xf>
    <xf numFmtId="165" fontId="11" fillId="2" borderId="34" xfId="0" applyFont="1" applyFill="1" applyBorder="1" applyAlignment="1">
      <alignment horizontal="center"/>
    </xf>
    <xf numFmtId="165" fontId="11" fillId="2" borderId="29" xfId="0" applyFont="1" applyFill="1" applyBorder="1" applyAlignment="1">
      <alignment horizontal="center"/>
    </xf>
    <xf numFmtId="165" fontId="13" fillId="0" borderId="0" xfId="0" applyFont="1" applyAlignment="1">
      <alignment horizontal="center" vertical="center"/>
    </xf>
    <xf numFmtId="165" fontId="13" fillId="0" borderId="0" xfId="0" applyFont="1" applyAlignment="1">
      <alignment horizontal="center" vertical="center" wrapText="1"/>
    </xf>
    <xf numFmtId="165" fontId="11" fillId="2" borderId="21" xfId="0" applyFont="1" applyFill="1" applyBorder="1" applyAlignment="1">
      <alignment horizontal="center"/>
    </xf>
    <xf numFmtId="165" fontId="11" fillId="2" borderId="35" xfId="0" applyFont="1" applyFill="1" applyBorder="1" applyAlignment="1">
      <alignment horizontal="center"/>
    </xf>
    <xf numFmtId="165" fontId="11" fillId="2" borderId="25" xfId="0" applyFont="1" applyFill="1" applyBorder="1" applyAlignment="1">
      <alignment horizontal="center"/>
    </xf>
    <xf numFmtId="165" fontId="11" fillId="2" borderId="0" xfId="0" applyFont="1" applyFill="1" applyAlignment="1">
      <alignment horizontal="center"/>
    </xf>
    <xf numFmtId="165" fontId="6" fillId="0" borderId="48" xfId="0" applyFont="1" applyBorder="1" applyAlignment="1">
      <alignment horizontal="center"/>
    </xf>
    <xf numFmtId="165" fontId="6" fillId="0" borderId="49" xfId="0" applyFont="1" applyBorder="1" applyAlignment="1">
      <alignment horizontal="center"/>
    </xf>
    <xf numFmtId="165" fontId="6" fillId="0" borderId="50" xfId="0" applyFont="1" applyBorder="1" applyAlignment="1">
      <alignment horizontal="center"/>
    </xf>
    <xf numFmtId="165" fontId="6" fillId="0" borderId="16" xfId="0" applyFont="1" applyBorder="1" applyAlignment="1">
      <alignment horizontal="center"/>
    </xf>
    <xf numFmtId="165" fontId="6" fillId="0" borderId="17" xfId="0" applyFont="1" applyBorder="1" applyAlignment="1">
      <alignment horizontal="center"/>
    </xf>
    <xf numFmtId="1" fontId="6" fillId="0" borderId="56" xfId="0" applyNumberFormat="1" applyFont="1" applyBorder="1" applyAlignment="1">
      <alignment horizontal="center" vertical="center"/>
    </xf>
    <xf numFmtId="1" fontId="6" fillId="0" borderId="17" xfId="0" applyNumberFormat="1" applyFont="1" applyBorder="1" applyAlignment="1">
      <alignment horizontal="center" vertical="center"/>
    </xf>
    <xf numFmtId="1" fontId="6" fillId="0" borderId="18" xfId="0" applyNumberFormat="1" applyFont="1" applyBorder="1" applyAlignment="1">
      <alignment horizontal="center" vertical="center"/>
    </xf>
    <xf numFmtId="165" fontId="11" fillId="2" borderId="24" xfId="0" applyFont="1" applyFill="1" applyBorder="1" applyAlignment="1">
      <alignment horizontal="center"/>
    </xf>
    <xf numFmtId="0" fontId="52" fillId="0" borderId="0" xfId="0" applyNumberFormat="1" applyFont="1" applyAlignment="1">
      <alignment horizontal="center" vertical="center"/>
    </xf>
    <xf numFmtId="165" fontId="53" fillId="0" borderId="0" xfId="0" applyFont="1" applyAlignment="1">
      <alignment horizontal="center"/>
    </xf>
  </cellXfs>
  <cellStyles count="16">
    <cellStyle name="Bad" xfId="15" builtinId="27"/>
    <cellStyle name="Bad 2" xfId="5" xr:uid="{00000000-0005-0000-0000-000000000000}"/>
    <cellStyle name="Good 2" xfId="6" xr:uid="{00000000-0005-0000-0000-000001000000}"/>
    <cellStyle name="Normal" xfId="0" builtinId="0"/>
    <cellStyle name="Normal 2" xfId="4" xr:uid="{00000000-0005-0000-0000-000003000000}"/>
    <cellStyle name="Normal 2 2" xfId="10" xr:uid="{D80D6FAD-A1A9-45D5-A901-7A207C1E463A}"/>
    <cellStyle name="Normal 2 3" xfId="1" xr:uid="{00000000-0005-0000-0000-000004000000}"/>
    <cellStyle name="Normal 3" xfId="2" xr:uid="{00000000-0005-0000-0000-000005000000}"/>
    <cellStyle name="Normal 3 2" xfId="9" xr:uid="{00000000-0005-0000-0000-000006000000}"/>
    <cellStyle name="Normal 4" xfId="8" xr:uid="{00000000-0005-0000-0000-000007000000}"/>
    <cellStyle name="Normal 5" xfId="3" xr:uid="{00000000-0005-0000-0000-000008000000}"/>
    <cellStyle name="Normal 5 2" xfId="11" xr:uid="{A600B9CA-2FE3-4338-A20D-BBB41AFD0A21}"/>
    <cellStyle name="Normal 6" xfId="12" xr:uid="{7723377B-E6AA-4F4C-B336-8AAF41749EFB}"/>
    <cellStyle name="Normal 7" xfId="13" xr:uid="{1FC64A3D-065E-424C-B9A7-2D9E49E2A8E3}"/>
    <cellStyle name="Normal 8" xfId="14" xr:uid="{AE375A6A-4092-4BC9-A3A4-F522E24DB792}"/>
    <cellStyle name="Percent 2" xfId="7" xr:uid="{00000000-0005-0000-0000-000009000000}"/>
  </cellStyles>
  <dxfs count="236">
    <dxf>
      <fill>
        <patternFill>
          <bgColor theme="0" tint="-4.9989318521683403E-2"/>
        </patternFill>
      </fill>
    </dxf>
    <dxf>
      <font>
        <color theme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theme="0" tint="-4.9989318521683403E-2"/>
        </patternFill>
      </fill>
    </dxf>
    <dxf>
      <font>
        <color theme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theme="0" tint="-4.9989318521683403E-2"/>
        </patternFill>
      </fill>
    </dxf>
    <dxf>
      <font>
        <color theme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theme="0" tint="-4.9989318521683403E-2"/>
        </patternFill>
      </fill>
    </dxf>
    <dxf>
      <font>
        <color theme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theme="0" tint="-4.9989318521683403E-2"/>
        </patternFill>
      </fill>
    </dxf>
    <dxf>
      <font>
        <color theme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theme="0" tint="-4.9989318521683403E-2"/>
        </patternFill>
      </fill>
    </dxf>
    <dxf>
      <font>
        <color theme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theme="0" tint="-4.9989318521683403E-2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rgb="FFFFC000"/>
      </font>
    </dxf>
    <dxf>
      <font>
        <color rgb="FFFF000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lor rgb="FFFFC000"/>
      </font>
    </dxf>
    <dxf>
      <font>
        <color rgb="FFFF000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lor rgb="FFFFC000"/>
      </font>
    </dxf>
    <dxf>
      <font>
        <color rgb="FFFF000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theme="0" tint="-4.9989318521683403E-2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theme="0" tint="-4.9989318521683403E-2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theme="0" tint="-4.9989318521683403E-2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theme="0" tint="-4.9989318521683403E-2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theme="0" tint="-4.9989318521683403E-2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lor rgb="FFFFC000"/>
      </font>
    </dxf>
    <dxf>
      <font>
        <color rgb="FFFF000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lor rgb="FFFFC000"/>
      </font>
    </dxf>
    <dxf>
      <font>
        <color rgb="FFFF000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lor rgb="FFFFC000"/>
      </font>
    </dxf>
    <dxf>
      <font>
        <color rgb="FFFF000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theme="0" tint="-4.9989318521683403E-2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theme="0" tint="-4.9989318521683403E-2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lor theme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theme="0" tint="-4.9989318521683403E-2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theme="0" tint="-4.9989318521683403E-2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theme="0" tint="-4.9989318521683403E-2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theme="0" tint="-4.9989318521683403E-2"/>
        </patternFill>
      </fill>
    </dxf>
    <dxf>
      <font>
        <color rgb="FFFFC000"/>
      </font>
    </dxf>
    <dxf>
      <font>
        <color rgb="FFFF000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lor rgb="FFFFC000"/>
      </font>
    </dxf>
    <dxf>
      <font>
        <color rgb="FFFF000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lor rgb="FFFFC000"/>
      </font>
    </dxf>
    <dxf>
      <font>
        <color rgb="FFFF000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theme="0" tint="-4.9989318521683403E-2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theme="0" tint="-4.9989318521683403E-2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theme="0" tint="-4.9989318521683403E-2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theme="0" tint="-4.9989318521683403E-2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theme="0" tint="-4.9989318521683403E-2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rgb="FFFFC000"/>
      </font>
    </dxf>
    <dxf>
      <font>
        <color rgb="FFFF0000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theme="0" tint="-4.9989318521683403E-2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lor rgb="FFFFC000"/>
      </font>
    </dxf>
    <dxf>
      <font>
        <color rgb="FFFF000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theme="0" tint="-4.9989318521683403E-2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lor rgb="FFFFC000"/>
      </font>
    </dxf>
    <dxf>
      <font>
        <color rgb="FFFF0000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lor rgb="FFFFC000"/>
      </font>
    </dxf>
    <dxf>
      <font>
        <color rgb="FFFF0000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theme="0" tint="-4.9989318521683403E-2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theme="0" tint="-4.9989318521683403E-2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theme="0" tint="-4.9989318521683403E-2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theme="0" tint="-4.9989318521683403E-2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theme="0" tint="-4.9989318521683403E-2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theme="0" tint="-4.9989318521683403E-2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theme="0" tint="-4.9989318521683403E-2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theme="0" tint="-4.9989318521683403E-2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theme="0" tint="-4.9989318521683403E-2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theme="0" tint="-4.9989318521683403E-2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theme="0" tint="-4.9989318521683403E-2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theme="0" tint="-4.9989318521683403E-2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theme="0" tint="-4.9989318521683403E-2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theme="0" tint="-4.9989318521683403E-2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theme="0" tint="-4.9989318521683403E-2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</dxfs>
  <tableStyles count="0" defaultTableStyle="TableStyleMedium2" defaultPivotStyle="PivotStyleLight16"/>
  <colors>
    <mruColors>
      <color rgb="FF0000FF"/>
      <color rgb="FFF579E6"/>
      <color rgb="FF00FF00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D8532D-1CE3-40F8-83D5-057A2B1D1456}">
  <sheetPr>
    <pageSetUpPr fitToPage="1"/>
  </sheetPr>
  <dimension ref="A1:N49"/>
  <sheetViews>
    <sheetView view="pageLayout" zoomScale="85" zoomScaleNormal="145" zoomScaleSheetLayoutView="85" zoomScalePageLayoutView="85" workbookViewId="0">
      <selection activeCell="C4" sqref="C4"/>
    </sheetView>
  </sheetViews>
  <sheetFormatPr defaultColWidth="10.42578125" defaultRowHeight="15" x14ac:dyDescent="0.25"/>
  <cols>
    <col min="1" max="1" width="15" style="275" customWidth="1"/>
    <col min="2" max="6" width="9.7109375" style="275" customWidth="1"/>
    <col min="7" max="7" width="9.7109375" style="276" customWidth="1"/>
    <col min="8" max="11" width="9.7109375" style="275" customWidth="1"/>
    <col min="12" max="12" width="17.7109375" style="275" customWidth="1"/>
    <col min="13" max="13" width="67.28515625" style="277" customWidth="1"/>
    <col min="14" max="16384" width="10.42578125" style="278"/>
  </cols>
  <sheetData>
    <row r="1" spans="1:14" s="192" customFormat="1" ht="26.25" thickBot="1" x14ac:dyDescent="0.25">
      <c r="A1" s="461">
        <f ca="1">TODAY()</f>
        <v>45381</v>
      </c>
      <c r="B1" s="462"/>
      <c r="C1" s="463"/>
      <c r="D1" s="464" t="s">
        <v>120</v>
      </c>
      <c r="E1" s="465"/>
      <c r="F1" s="465"/>
      <c r="G1" s="465"/>
      <c r="H1" s="465"/>
      <c r="I1" s="465"/>
      <c r="J1" s="465"/>
      <c r="K1" s="465"/>
      <c r="L1" s="465"/>
      <c r="M1" s="191" t="s">
        <v>121</v>
      </c>
    </row>
    <row r="2" spans="1:14" s="195" customFormat="1" ht="15.75" thickBot="1" x14ac:dyDescent="0.3">
      <c r="A2" s="466" t="s">
        <v>122</v>
      </c>
      <c r="B2" s="468" t="s">
        <v>123</v>
      </c>
      <c r="C2" s="470" t="s">
        <v>124</v>
      </c>
      <c r="D2" s="472" t="s">
        <v>125</v>
      </c>
      <c r="E2" s="473"/>
      <c r="F2" s="472" t="s">
        <v>126</v>
      </c>
      <c r="G2" s="474"/>
      <c r="H2" s="475" t="s">
        <v>127</v>
      </c>
      <c r="I2" s="476"/>
      <c r="J2" s="476"/>
      <c r="K2" s="477"/>
      <c r="L2" s="193" t="s">
        <v>128</v>
      </c>
      <c r="M2" s="194"/>
    </row>
    <row r="3" spans="1:14" s="204" customFormat="1" ht="30.75" thickBot="1" x14ac:dyDescent="0.3">
      <c r="A3" s="467" t="s">
        <v>129</v>
      </c>
      <c r="B3" s="469" t="s">
        <v>129</v>
      </c>
      <c r="C3" s="471" t="s">
        <v>130</v>
      </c>
      <c r="D3" s="196" t="s">
        <v>131</v>
      </c>
      <c r="E3" s="197" t="s">
        <v>132</v>
      </c>
      <c r="F3" s="198" t="s">
        <v>131</v>
      </c>
      <c r="G3" s="199" t="s">
        <v>132</v>
      </c>
      <c r="H3" s="198" t="s">
        <v>133</v>
      </c>
      <c r="I3" s="200" t="s">
        <v>134</v>
      </c>
      <c r="J3" s="198" t="s">
        <v>135</v>
      </c>
      <c r="K3" s="200" t="s">
        <v>136</v>
      </c>
      <c r="L3" s="201" t="s">
        <v>137</v>
      </c>
      <c r="M3" s="202" t="s">
        <v>138</v>
      </c>
      <c r="N3" s="203"/>
    </row>
    <row r="4" spans="1:14" s="211" customFormat="1" ht="16.5" thickBot="1" x14ac:dyDescent="0.3">
      <c r="A4" s="205"/>
      <c r="B4" s="206">
        <v>44995</v>
      </c>
      <c r="C4" s="207">
        <v>44997</v>
      </c>
      <c r="D4" s="446" t="s">
        <v>139</v>
      </c>
      <c r="E4" s="447"/>
      <c r="F4" s="447"/>
      <c r="G4" s="447"/>
      <c r="H4" s="447"/>
      <c r="I4" s="447"/>
      <c r="J4" s="447"/>
      <c r="K4" s="448"/>
      <c r="L4" s="208"/>
      <c r="M4" s="209"/>
      <c r="N4" s="210"/>
    </row>
    <row r="5" spans="1:14" s="211" customFormat="1" ht="15.75" x14ac:dyDescent="0.25">
      <c r="A5" s="205"/>
      <c r="B5" s="206">
        <v>45002</v>
      </c>
      <c r="C5" s="207">
        <v>45004</v>
      </c>
      <c r="D5" s="212"/>
      <c r="E5" s="213"/>
      <c r="F5" s="212"/>
      <c r="G5" s="214"/>
      <c r="H5" s="212"/>
      <c r="I5" s="213"/>
      <c r="J5" s="212"/>
      <c r="K5" s="215"/>
      <c r="L5" s="208"/>
      <c r="M5" s="216"/>
      <c r="N5" s="210"/>
    </row>
    <row r="6" spans="1:14" s="211" customFormat="1" ht="15.75" x14ac:dyDescent="0.25">
      <c r="A6" s="205" t="s">
        <v>82</v>
      </c>
      <c r="B6" s="206">
        <v>45009</v>
      </c>
      <c r="C6" s="207">
        <v>45011</v>
      </c>
      <c r="D6" s="217">
        <v>1</v>
      </c>
      <c r="E6" s="218">
        <v>1</v>
      </c>
      <c r="F6" s="219" t="s">
        <v>199</v>
      </c>
      <c r="G6" s="220"/>
      <c r="H6" s="212"/>
      <c r="I6" s="213"/>
      <c r="J6" s="212"/>
      <c r="K6" s="215"/>
      <c r="L6" s="208"/>
      <c r="M6" s="216"/>
      <c r="N6" s="210"/>
    </row>
    <row r="7" spans="1:14" s="211" customFormat="1" ht="16.5" thickBot="1" x14ac:dyDescent="0.3">
      <c r="A7" s="205" t="s">
        <v>83</v>
      </c>
      <c r="B7" s="206">
        <v>45016</v>
      </c>
      <c r="C7" s="207">
        <v>45018</v>
      </c>
      <c r="D7" s="217" t="s">
        <v>140</v>
      </c>
      <c r="E7" s="218">
        <v>2</v>
      </c>
      <c r="F7" s="219" t="s">
        <v>140</v>
      </c>
      <c r="G7" s="220"/>
      <c r="H7" s="212"/>
      <c r="I7" s="213"/>
      <c r="J7" s="212"/>
      <c r="K7" s="215"/>
      <c r="L7" s="208"/>
      <c r="M7" s="221"/>
      <c r="N7" s="210"/>
    </row>
    <row r="8" spans="1:14" s="211" customFormat="1" ht="16.5" thickBot="1" x14ac:dyDescent="0.3">
      <c r="A8" s="205" t="s">
        <v>84</v>
      </c>
      <c r="B8" s="206">
        <v>45019</v>
      </c>
      <c r="C8" s="207">
        <v>45022</v>
      </c>
      <c r="D8" s="217" t="s">
        <v>198</v>
      </c>
      <c r="E8" s="218">
        <v>3</v>
      </c>
      <c r="F8" s="219" t="s">
        <v>198</v>
      </c>
      <c r="G8" s="220"/>
      <c r="H8" s="449" t="s">
        <v>141</v>
      </c>
      <c r="I8" s="450"/>
      <c r="J8" s="449" t="s">
        <v>141</v>
      </c>
      <c r="K8" s="450"/>
      <c r="L8" s="455" t="s">
        <v>141</v>
      </c>
      <c r="M8" s="221"/>
      <c r="N8" s="210"/>
    </row>
    <row r="9" spans="1:14" s="211" customFormat="1" ht="16.5" thickBot="1" x14ac:dyDescent="0.3">
      <c r="A9" s="205" t="s">
        <v>85</v>
      </c>
      <c r="B9" s="206">
        <v>45023</v>
      </c>
      <c r="C9" s="207">
        <v>45025</v>
      </c>
      <c r="D9" s="458" t="s">
        <v>142</v>
      </c>
      <c r="E9" s="459"/>
      <c r="F9" s="459"/>
      <c r="G9" s="460"/>
      <c r="H9" s="451"/>
      <c r="I9" s="452"/>
      <c r="J9" s="451"/>
      <c r="K9" s="452"/>
      <c r="L9" s="456"/>
      <c r="M9" s="216"/>
      <c r="N9" s="210"/>
    </row>
    <row r="10" spans="1:14" s="211" customFormat="1" ht="16.5" thickBot="1" x14ac:dyDescent="0.3">
      <c r="A10" s="205" t="s">
        <v>86</v>
      </c>
      <c r="B10" s="206">
        <v>45030</v>
      </c>
      <c r="C10" s="207">
        <v>45032</v>
      </c>
      <c r="D10" s="217">
        <v>5</v>
      </c>
      <c r="E10" s="218">
        <v>5</v>
      </c>
      <c r="F10" s="219">
        <v>5</v>
      </c>
      <c r="G10" s="280">
        <v>2</v>
      </c>
      <c r="H10" s="453"/>
      <c r="I10" s="454"/>
      <c r="J10" s="453"/>
      <c r="K10" s="454"/>
      <c r="L10" s="456"/>
      <c r="M10" s="209" t="s">
        <v>143</v>
      </c>
    </row>
    <row r="11" spans="1:14" s="211" customFormat="1" ht="16.5" thickBot="1" x14ac:dyDescent="0.3">
      <c r="A11" s="205" t="s">
        <v>87</v>
      </c>
      <c r="B11" s="206">
        <v>45037</v>
      </c>
      <c r="C11" s="207">
        <v>45039</v>
      </c>
      <c r="D11" s="217">
        <v>5</v>
      </c>
      <c r="E11" s="218">
        <v>5</v>
      </c>
      <c r="F11" s="219">
        <v>5</v>
      </c>
      <c r="G11" s="280">
        <v>2</v>
      </c>
      <c r="H11" s="217">
        <v>1</v>
      </c>
      <c r="I11" s="214">
        <v>1</v>
      </c>
      <c r="J11" s="217">
        <v>1</v>
      </c>
      <c r="K11" s="214">
        <v>1</v>
      </c>
      <c r="L11" s="457"/>
      <c r="M11" s="209"/>
    </row>
    <row r="12" spans="1:14" s="211" customFormat="1" ht="15.75" x14ac:dyDescent="0.25">
      <c r="A12" s="205" t="s">
        <v>88</v>
      </c>
      <c r="B12" s="206">
        <v>45044</v>
      </c>
      <c r="C12" s="207">
        <v>45046</v>
      </c>
      <c r="D12" s="217">
        <v>5</v>
      </c>
      <c r="E12" s="218">
        <v>5</v>
      </c>
      <c r="F12" s="219">
        <v>5</v>
      </c>
      <c r="G12" s="280">
        <v>2</v>
      </c>
      <c r="H12" s="217">
        <v>2</v>
      </c>
      <c r="I12" s="214">
        <v>2</v>
      </c>
      <c r="J12" s="217">
        <v>2</v>
      </c>
      <c r="K12" s="214">
        <v>2</v>
      </c>
      <c r="L12" s="208" t="s">
        <v>201</v>
      </c>
      <c r="M12" s="209" t="s">
        <v>200</v>
      </c>
      <c r="N12" s="210"/>
    </row>
    <row r="13" spans="1:14" s="211" customFormat="1" ht="15.75" x14ac:dyDescent="0.25">
      <c r="A13" s="205" t="s">
        <v>89</v>
      </c>
      <c r="B13" s="206">
        <v>45051</v>
      </c>
      <c r="C13" s="207">
        <v>45053</v>
      </c>
      <c r="D13" s="217">
        <v>6</v>
      </c>
      <c r="E13" s="218">
        <v>6</v>
      </c>
      <c r="F13" s="219">
        <v>6</v>
      </c>
      <c r="G13" s="280">
        <v>3</v>
      </c>
      <c r="H13" s="217">
        <v>3</v>
      </c>
      <c r="I13" s="214">
        <v>3</v>
      </c>
      <c r="J13" s="217">
        <v>3</v>
      </c>
      <c r="K13" s="214">
        <v>3</v>
      </c>
      <c r="M13" s="216"/>
      <c r="N13" s="210"/>
    </row>
    <row r="14" spans="1:14" s="211" customFormat="1" ht="15.75" x14ac:dyDescent="0.25">
      <c r="A14" s="205" t="s">
        <v>90</v>
      </c>
      <c r="B14" s="206">
        <v>45058</v>
      </c>
      <c r="C14" s="207">
        <v>45060</v>
      </c>
      <c r="D14" s="217">
        <v>7</v>
      </c>
      <c r="E14" s="218">
        <v>7</v>
      </c>
      <c r="F14" s="224">
        <v>7</v>
      </c>
      <c r="G14" s="281">
        <v>4</v>
      </c>
      <c r="H14" s="217">
        <v>4</v>
      </c>
      <c r="I14" s="214">
        <v>4</v>
      </c>
      <c r="J14" s="217">
        <v>4</v>
      </c>
      <c r="K14" s="214">
        <v>4</v>
      </c>
      <c r="L14" s="208" t="s">
        <v>144</v>
      </c>
      <c r="M14" s="216"/>
      <c r="N14" s="210"/>
    </row>
    <row r="15" spans="1:14" s="211" customFormat="1" ht="15.75" x14ac:dyDescent="0.25">
      <c r="A15" s="205" t="s">
        <v>91</v>
      </c>
      <c r="B15" s="206">
        <v>45065</v>
      </c>
      <c r="C15" s="207">
        <v>45067</v>
      </c>
      <c r="D15" s="217">
        <v>8</v>
      </c>
      <c r="E15" s="218">
        <v>8</v>
      </c>
      <c r="F15" s="224">
        <v>8</v>
      </c>
      <c r="G15" s="281">
        <v>5</v>
      </c>
      <c r="H15" s="217">
        <v>5</v>
      </c>
      <c r="I15" s="214">
        <v>5</v>
      </c>
      <c r="J15" s="217">
        <v>5</v>
      </c>
      <c r="K15" s="214">
        <v>5</v>
      </c>
      <c r="L15" s="208" t="s">
        <v>146</v>
      </c>
      <c r="M15" s="209" t="s">
        <v>149</v>
      </c>
      <c r="N15" s="210"/>
    </row>
    <row r="16" spans="1:14" s="211" customFormat="1" ht="16.5" thickBot="1" x14ac:dyDescent="0.3">
      <c r="A16" s="205" t="s">
        <v>92</v>
      </c>
      <c r="B16" s="206">
        <v>45072</v>
      </c>
      <c r="C16" s="207">
        <v>45074</v>
      </c>
      <c r="D16" s="225">
        <v>9</v>
      </c>
      <c r="E16" s="356">
        <v>9</v>
      </c>
      <c r="F16" s="357">
        <v>9</v>
      </c>
      <c r="G16" s="282">
        <v>6</v>
      </c>
      <c r="H16" s="225" t="s">
        <v>150</v>
      </c>
      <c r="I16" s="228" t="s">
        <v>150</v>
      </c>
      <c r="J16" s="225" t="s">
        <v>150</v>
      </c>
      <c r="K16" s="228" t="s">
        <v>150</v>
      </c>
      <c r="L16" s="208" t="s">
        <v>147</v>
      </c>
      <c r="M16" s="216"/>
      <c r="N16" s="226"/>
    </row>
    <row r="17" spans="1:14" s="211" customFormat="1" ht="16.5" thickBot="1" x14ac:dyDescent="0.3">
      <c r="A17" s="205" t="s">
        <v>93</v>
      </c>
      <c r="B17" s="206">
        <v>45079</v>
      </c>
      <c r="C17" s="207">
        <v>45081</v>
      </c>
      <c r="D17" s="483" t="s">
        <v>145</v>
      </c>
      <c r="E17" s="484"/>
      <c r="F17" s="484"/>
      <c r="G17" s="484"/>
      <c r="H17" s="484"/>
      <c r="I17" s="484"/>
      <c r="J17" s="484"/>
      <c r="K17" s="485"/>
      <c r="L17" s="208"/>
      <c r="M17" s="209" t="s">
        <v>153</v>
      </c>
      <c r="N17" s="226"/>
    </row>
    <row r="18" spans="1:14" s="210" customFormat="1" ht="16.5" thickBot="1" x14ac:dyDescent="0.3">
      <c r="A18" s="205" t="s">
        <v>94</v>
      </c>
      <c r="B18" s="206">
        <v>45086</v>
      </c>
      <c r="C18" s="207">
        <v>45088</v>
      </c>
      <c r="D18" s="234">
        <v>10</v>
      </c>
      <c r="E18" s="227">
        <v>11</v>
      </c>
      <c r="F18" s="234">
        <v>10</v>
      </c>
      <c r="G18" s="358">
        <v>7</v>
      </c>
      <c r="H18" s="234">
        <v>6</v>
      </c>
      <c r="I18" s="227">
        <v>6</v>
      </c>
      <c r="J18" s="234">
        <v>6</v>
      </c>
      <c r="K18" s="227">
        <v>6</v>
      </c>
      <c r="L18" s="208" t="s">
        <v>148</v>
      </c>
      <c r="M18" s="209"/>
      <c r="N18" s="226"/>
    </row>
    <row r="19" spans="1:14" s="210" customFormat="1" ht="16.5" thickBot="1" x14ac:dyDescent="0.3">
      <c r="A19" s="205" t="s">
        <v>101</v>
      </c>
      <c r="B19" s="206">
        <v>45093</v>
      </c>
      <c r="C19" s="207">
        <v>45095</v>
      </c>
      <c r="D19" s="217">
        <v>11</v>
      </c>
      <c r="E19" s="223" t="s">
        <v>145</v>
      </c>
      <c r="F19" s="217">
        <v>11</v>
      </c>
      <c r="G19" s="279" t="s">
        <v>145</v>
      </c>
      <c r="H19" s="217">
        <v>7</v>
      </c>
      <c r="I19" s="214">
        <v>7</v>
      </c>
      <c r="J19" s="217">
        <v>7</v>
      </c>
      <c r="K19" s="214">
        <v>7</v>
      </c>
      <c r="L19" s="208" t="s">
        <v>151</v>
      </c>
      <c r="M19" s="209" t="s">
        <v>154</v>
      </c>
      <c r="N19" s="226"/>
    </row>
    <row r="20" spans="1:14" s="210" customFormat="1" ht="16.5" thickBot="1" x14ac:dyDescent="0.3">
      <c r="A20" s="205" t="s">
        <v>102</v>
      </c>
      <c r="B20" s="206">
        <v>45100</v>
      </c>
      <c r="C20" s="207">
        <v>45102</v>
      </c>
      <c r="D20" s="223" t="s">
        <v>145</v>
      </c>
      <c r="E20" s="214">
        <v>12</v>
      </c>
      <c r="F20" s="223" t="s">
        <v>145</v>
      </c>
      <c r="G20" s="281">
        <v>8</v>
      </c>
      <c r="H20" s="217">
        <v>8</v>
      </c>
      <c r="I20" s="214">
        <v>8</v>
      </c>
      <c r="J20" s="217">
        <v>8</v>
      </c>
      <c r="K20" s="214">
        <v>8</v>
      </c>
      <c r="L20" s="208" t="s">
        <v>152</v>
      </c>
      <c r="M20" s="209" t="s">
        <v>155</v>
      </c>
      <c r="N20" s="226"/>
    </row>
    <row r="21" spans="1:14" s="210" customFormat="1" ht="16.5" thickBot="1" x14ac:dyDescent="0.3">
      <c r="A21" s="205" t="s">
        <v>103</v>
      </c>
      <c r="B21" s="206">
        <v>45107</v>
      </c>
      <c r="C21" s="207">
        <v>45109</v>
      </c>
      <c r="D21" s="225">
        <v>13</v>
      </c>
      <c r="E21" s="228">
        <v>13</v>
      </c>
      <c r="F21" s="225">
        <v>13</v>
      </c>
      <c r="G21" s="282">
        <v>9</v>
      </c>
      <c r="H21" s="225">
        <v>9</v>
      </c>
      <c r="I21" s="228">
        <v>9</v>
      </c>
      <c r="J21" s="225">
        <v>9</v>
      </c>
      <c r="K21" s="228">
        <v>9</v>
      </c>
      <c r="L21" s="455" t="s">
        <v>141</v>
      </c>
      <c r="M21" s="229"/>
      <c r="N21" s="226"/>
    </row>
    <row r="22" spans="1:14" s="210" customFormat="1" ht="16.149999999999999" customHeight="1" thickBot="1" x14ac:dyDescent="0.3">
      <c r="A22" s="205" t="s">
        <v>104</v>
      </c>
      <c r="B22" s="206">
        <v>45114</v>
      </c>
      <c r="C22" s="207">
        <v>45116</v>
      </c>
      <c r="D22" s="483" t="s">
        <v>156</v>
      </c>
      <c r="E22" s="484"/>
      <c r="F22" s="484"/>
      <c r="G22" s="484"/>
      <c r="H22" s="484"/>
      <c r="I22" s="484"/>
      <c r="J22" s="484"/>
      <c r="K22" s="485"/>
      <c r="L22" s="456"/>
      <c r="M22" s="209" t="s">
        <v>157</v>
      </c>
      <c r="N22" s="226"/>
    </row>
    <row r="23" spans="1:14" s="210" customFormat="1" ht="16.5" thickBot="1" x14ac:dyDescent="0.3">
      <c r="A23" s="205" t="s">
        <v>105</v>
      </c>
      <c r="B23" s="206">
        <v>45121</v>
      </c>
      <c r="C23" s="207">
        <v>45123</v>
      </c>
      <c r="D23" s="222">
        <v>14</v>
      </c>
      <c r="E23" s="230">
        <v>14</v>
      </c>
      <c r="F23" s="222">
        <v>14</v>
      </c>
      <c r="G23" s="281">
        <v>10</v>
      </c>
      <c r="H23" s="217">
        <v>10</v>
      </c>
      <c r="I23" s="214">
        <v>10</v>
      </c>
      <c r="J23" s="217">
        <v>10</v>
      </c>
      <c r="K23" s="214">
        <v>10</v>
      </c>
      <c r="L23" s="457"/>
      <c r="M23" s="209"/>
    </row>
    <row r="24" spans="1:14" s="210" customFormat="1" ht="15.75" x14ac:dyDescent="0.25">
      <c r="A24" s="205" t="s">
        <v>106</v>
      </c>
      <c r="B24" s="206">
        <v>45128</v>
      </c>
      <c r="C24" s="207">
        <v>45130</v>
      </c>
      <c r="D24" s="217">
        <v>15</v>
      </c>
      <c r="E24" s="231">
        <v>15</v>
      </c>
      <c r="F24" s="217">
        <v>15</v>
      </c>
      <c r="G24" s="281">
        <v>11</v>
      </c>
      <c r="H24" s="217">
        <v>11</v>
      </c>
      <c r="I24" s="214">
        <v>11</v>
      </c>
      <c r="J24" s="217">
        <v>11</v>
      </c>
      <c r="K24" s="214">
        <v>11</v>
      </c>
      <c r="L24" s="208" t="s">
        <v>144</v>
      </c>
      <c r="M24" s="229"/>
    </row>
    <row r="25" spans="1:14" s="210" customFormat="1" ht="15.75" x14ac:dyDescent="0.25">
      <c r="A25" s="205" t="s">
        <v>107</v>
      </c>
      <c r="B25" s="206">
        <v>45135</v>
      </c>
      <c r="C25" s="207">
        <v>45137</v>
      </c>
      <c r="D25" s="217">
        <v>16</v>
      </c>
      <c r="E25" s="231">
        <v>16</v>
      </c>
      <c r="F25" s="217">
        <v>16</v>
      </c>
      <c r="G25" s="281">
        <v>12</v>
      </c>
      <c r="H25" s="217">
        <v>12</v>
      </c>
      <c r="I25" s="214">
        <v>12</v>
      </c>
      <c r="J25" s="217">
        <v>12</v>
      </c>
      <c r="K25" s="214">
        <v>12</v>
      </c>
      <c r="L25" s="208" t="s">
        <v>146</v>
      </c>
      <c r="M25" s="229"/>
    </row>
    <row r="26" spans="1:14" s="210" customFormat="1" ht="15.75" x14ac:dyDescent="0.25">
      <c r="A26" s="205" t="s">
        <v>108</v>
      </c>
      <c r="B26" s="206">
        <v>45142</v>
      </c>
      <c r="C26" s="207">
        <v>45144</v>
      </c>
      <c r="D26" s="217">
        <v>17</v>
      </c>
      <c r="E26" s="231">
        <v>17</v>
      </c>
      <c r="F26" s="284">
        <v>17</v>
      </c>
      <c r="G26" s="280">
        <v>13</v>
      </c>
      <c r="H26" s="217">
        <v>13</v>
      </c>
      <c r="I26" s="214">
        <v>13</v>
      </c>
      <c r="J26" s="217">
        <v>13</v>
      </c>
      <c r="K26" s="214">
        <v>13</v>
      </c>
      <c r="L26" s="208" t="s">
        <v>147</v>
      </c>
      <c r="M26" s="229"/>
    </row>
    <row r="27" spans="1:14" s="210" customFormat="1" ht="15.75" x14ac:dyDescent="0.25">
      <c r="A27" s="205" t="s">
        <v>109</v>
      </c>
      <c r="B27" s="206">
        <v>45149</v>
      </c>
      <c r="C27" s="207">
        <v>45151</v>
      </c>
      <c r="D27" s="217" t="s">
        <v>158</v>
      </c>
      <c r="E27" s="218">
        <v>18</v>
      </c>
      <c r="F27" s="285" t="s">
        <v>158</v>
      </c>
      <c r="G27" s="280">
        <v>14</v>
      </c>
      <c r="H27" s="217">
        <v>14</v>
      </c>
      <c r="I27" s="214">
        <v>14</v>
      </c>
      <c r="J27" s="217">
        <v>14</v>
      </c>
      <c r="K27" s="214">
        <v>14</v>
      </c>
      <c r="L27" s="208" t="s">
        <v>148</v>
      </c>
      <c r="M27" s="221"/>
    </row>
    <row r="28" spans="1:14" s="210" customFormat="1" ht="16.5" thickBot="1" x14ac:dyDescent="0.3">
      <c r="A28" s="205" t="s">
        <v>110</v>
      </c>
      <c r="B28" s="206">
        <v>45156</v>
      </c>
      <c r="C28" s="207">
        <v>45158</v>
      </c>
      <c r="D28" s="217">
        <v>19</v>
      </c>
      <c r="E28" s="231">
        <v>19</v>
      </c>
      <c r="F28" s="234">
        <v>19</v>
      </c>
      <c r="G28" s="281">
        <v>15</v>
      </c>
      <c r="H28" s="217">
        <v>15</v>
      </c>
      <c r="I28" s="214">
        <v>15</v>
      </c>
      <c r="J28" s="217">
        <v>15</v>
      </c>
      <c r="K28" s="214">
        <v>15</v>
      </c>
      <c r="L28" s="208" t="s">
        <v>151</v>
      </c>
      <c r="M28" s="229"/>
    </row>
    <row r="29" spans="1:14" s="210" customFormat="1" ht="16.5" thickBot="1" x14ac:dyDescent="0.3">
      <c r="A29" s="205" t="s">
        <v>111</v>
      </c>
      <c r="B29" s="206">
        <v>45163</v>
      </c>
      <c r="C29" s="207">
        <v>45165</v>
      </c>
      <c r="D29" s="233">
        <v>20</v>
      </c>
      <c r="E29" s="235">
        <v>20</v>
      </c>
      <c r="F29" s="233">
        <v>20</v>
      </c>
      <c r="G29" s="279" t="s">
        <v>145</v>
      </c>
      <c r="H29" s="236" t="s">
        <v>118</v>
      </c>
      <c r="I29" s="236" t="s">
        <v>118</v>
      </c>
      <c r="J29" s="236" t="s">
        <v>118</v>
      </c>
      <c r="K29" s="236" t="s">
        <v>118</v>
      </c>
      <c r="L29" s="208" t="s">
        <v>152</v>
      </c>
      <c r="M29" s="229"/>
    </row>
    <row r="30" spans="1:14" s="210" customFormat="1" ht="16.5" thickBot="1" x14ac:dyDescent="0.3">
      <c r="A30" s="205" t="s">
        <v>112</v>
      </c>
      <c r="B30" s="206">
        <v>45170</v>
      </c>
      <c r="C30" s="207">
        <v>45172</v>
      </c>
      <c r="D30" s="236" t="s">
        <v>118</v>
      </c>
      <c r="E30" s="236" t="s">
        <v>118</v>
      </c>
      <c r="F30" s="236" t="s">
        <v>118</v>
      </c>
      <c r="G30" s="236" t="s">
        <v>118</v>
      </c>
      <c r="H30" s="237" t="s">
        <v>95</v>
      </c>
      <c r="I30" s="237" t="s">
        <v>95</v>
      </c>
      <c r="J30" s="237" t="s">
        <v>95</v>
      </c>
      <c r="K30" s="237" t="s">
        <v>95</v>
      </c>
      <c r="L30" s="232"/>
      <c r="M30" s="209" t="s">
        <v>202</v>
      </c>
    </row>
    <row r="31" spans="1:14" s="210" customFormat="1" ht="16.5" thickBot="1" x14ac:dyDescent="0.3">
      <c r="A31" s="205" t="s">
        <v>113</v>
      </c>
      <c r="B31" s="206">
        <v>45177</v>
      </c>
      <c r="C31" s="207">
        <v>45179</v>
      </c>
      <c r="D31" s="237" t="s">
        <v>95</v>
      </c>
      <c r="E31" s="237" t="s">
        <v>95</v>
      </c>
      <c r="F31" s="237" t="s">
        <v>95</v>
      </c>
      <c r="G31" s="237" t="s">
        <v>95</v>
      </c>
      <c r="H31" s="234"/>
      <c r="I31" s="283"/>
      <c r="J31" s="238"/>
      <c r="K31" s="240"/>
      <c r="L31" s="232"/>
      <c r="M31" s="209" t="s">
        <v>203</v>
      </c>
    </row>
    <row r="32" spans="1:14" s="210" customFormat="1" ht="16.5" thickBot="1" x14ac:dyDescent="0.3">
      <c r="A32" s="241"/>
      <c r="B32" s="206">
        <v>45184</v>
      </c>
      <c r="C32" s="207">
        <v>45186</v>
      </c>
      <c r="D32" s="212"/>
      <c r="E32" s="213"/>
      <c r="F32" s="212"/>
      <c r="G32" s="214"/>
      <c r="H32" s="238"/>
      <c r="I32" s="239"/>
      <c r="J32" s="238"/>
      <c r="K32" s="240"/>
      <c r="L32" s="232"/>
      <c r="M32" s="209" t="s">
        <v>204</v>
      </c>
    </row>
    <row r="33" spans="1:13" s="210" customFormat="1" ht="15.75" x14ac:dyDescent="0.25">
      <c r="A33" s="241"/>
      <c r="B33" s="206">
        <v>45191</v>
      </c>
      <c r="C33" s="207">
        <v>45193</v>
      </c>
      <c r="D33" s="212"/>
      <c r="E33" s="213"/>
      <c r="F33" s="212"/>
      <c r="G33" s="214"/>
      <c r="H33" s="212"/>
      <c r="I33" s="213"/>
      <c r="J33" s="212"/>
      <c r="K33" s="213"/>
      <c r="L33" s="455" t="s">
        <v>141</v>
      </c>
      <c r="M33" s="209"/>
    </row>
    <row r="34" spans="1:13" s="210" customFormat="1" ht="15.75" x14ac:dyDescent="0.25">
      <c r="A34" s="241"/>
      <c r="B34" s="206">
        <v>45198</v>
      </c>
      <c r="C34" s="207">
        <v>45200</v>
      </c>
      <c r="D34" s="212"/>
      <c r="E34" s="213"/>
      <c r="F34" s="212"/>
      <c r="G34" s="214"/>
      <c r="H34" s="212"/>
      <c r="I34" s="213"/>
      <c r="J34" s="212"/>
      <c r="K34" s="213"/>
      <c r="L34" s="456"/>
      <c r="M34" s="209"/>
    </row>
    <row r="35" spans="1:13" s="210" customFormat="1" ht="16.5" thickBot="1" x14ac:dyDescent="0.3">
      <c r="A35" s="242"/>
      <c r="B35" s="206">
        <v>45205</v>
      </c>
      <c r="C35" s="207">
        <v>45207</v>
      </c>
      <c r="D35" s="212"/>
      <c r="E35" s="213"/>
      <c r="F35" s="212"/>
      <c r="G35" s="214"/>
      <c r="H35" s="212"/>
      <c r="I35" s="213"/>
      <c r="J35" s="212"/>
      <c r="K35" s="213"/>
      <c r="L35" s="457"/>
      <c r="M35" s="243"/>
    </row>
    <row r="37" spans="1:13" s="210" customFormat="1" ht="15.75" x14ac:dyDescent="0.25">
      <c r="A37" s="244" t="s">
        <v>159</v>
      </c>
      <c r="B37" s="244" t="s">
        <v>160</v>
      </c>
      <c r="C37" s="244"/>
      <c r="D37" s="244"/>
      <c r="E37" s="244"/>
      <c r="F37" s="244"/>
      <c r="G37" s="245"/>
      <c r="H37" s="244"/>
      <c r="I37" s="244"/>
      <c r="J37" s="244"/>
      <c r="K37" s="244"/>
      <c r="L37" s="244"/>
      <c r="M37" s="244"/>
    </row>
    <row r="38" spans="1:13" s="210" customFormat="1" ht="25.5" customHeight="1" x14ac:dyDescent="0.25">
      <c r="A38" s="246" t="s">
        <v>161</v>
      </c>
      <c r="B38" s="486" t="s">
        <v>162</v>
      </c>
      <c r="C38" s="486"/>
      <c r="D38" s="486"/>
      <c r="E38" s="486"/>
      <c r="F38" s="486"/>
      <c r="G38" s="486"/>
      <c r="H38" s="486"/>
      <c r="I38" s="486"/>
      <c r="J38" s="486"/>
      <c r="K38" s="486"/>
      <c r="L38" s="486"/>
      <c r="M38" s="486"/>
    </row>
    <row r="39" spans="1:13" s="210" customFormat="1" ht="26.25" customHeight="1" thickBot="1" x14ac:dyDescent="0.3">
      <c r="A39" s="246" t="s">
        <v>161</v>
      </c>
      <c r="B39" s="478" t="s">
        <v>163</v>
      </c>
      <c r="C39" s="478"/>
      <c r="D39" s="478"/>
      <c r="E39" s="478"/>
      <c r="F39" s="478"/>
      <c r="G39" s="478"/>
      <c r="H39" s="478"/>
      <c r="I39" s="478"/>
      <c r="J39" s="478"/>
      <c r="K39" s="478"/>
      <c r="L39" s="478"/>
      <c r="M39" s="478"/>
    </row>
    <row r="40" spans="1:13" s="210" customFormat="1" ht="95.25" thickBot="1" x14ac:dyDescent="0.3">
      <c r="A40" s="479" t="s">
        <v>161</v>
      </c>
      <c r="B40" s="247" t="s">
        <v>164</v>
      </c>
      <c r="C40" s="248" t="s">
        <v>9</v>
      </c>
      <c r="D40" s="248" t="s">
        <v>165</v>
      </c>
      <c r="E40" s="248" t="s">
        <v>166</v>
      </c>
      <c r="F40" s="248" t="s">
        <v>167</v>
      </c>
      <c r="G40" s="249" t="s">
        <v>168</v>
      </c>
      <c r="H40" s="248" t="s">
        <v>169</v>
      </c>
      <c r="I40" s="248" t="s">
        <v>170</v>
      </c>
      <c r="J40" s="248" t="s">
        <v>171</v>
      </c>
      <c r="K40" s="250"/>
      <c r="L40" s="251"/>
      <c r="M40" s="252"/>
    </row>
    <row r="41" spans="1:13" s="210" customFormat="1" ht="18" x14ac:dyDescent="0.25">
      <c r="A41" s="479"/>
      <c r="B41" s="253" t="s">
        <v>24</v>
      </c>
      <c r="C41" s="254" t="s">
        <v>161</v>
      </c>
      <c r="D41" s="254" t="s">
        <v>161</v>
      </c>
      <c r="E41" s="254" t="s">
        <v>161</v>
      </c>
      <c r="F41" s="254" t="s">
        <v>161</v>
      </c>
      <c r="G41" s="255" t="s">
        <v>161</v>
      </c>
      <c r="H41" s="256"/>
      <c r="I41" s="257">
        <v>4</v>
      </c>
      <c r="J41" s="257">
        <v>16</v>
      </c>
      <c r="K41" s="480"/>
      <c r="L41" s="480"/>
      <c r="M41" s="258"/>
    </row>
    <row r="42" spans="1:13" s="210" customFormat="1" ht="18" x14ac:dyDescent="0.25">
      <c r="A42" s="479"/>
      <c r="B42" s="259" t="s">
        <v>172</v>
      </c>
      <c r="C42" s="260" t="s">
        <v>161</v>
      </c>
      <c r="D42" s="260" t="s">
        <v>161</v>
      </c>
      <c r="E42" s="260" t="s">
        <v>161</v>
      </c>
      <c r="F42" s="260" t="s">
        <v>161</v>
      </c>
      <c r="G42" s="261" t="s">
        <v>161</v>
      </c>
      <c r="H42" s="262"/>
      <c r="I42" s="263">
        <v>4</v>
      </c>
      <c r="J42" s="263">
        <v>16</v>
      </c>
      <c r="K42" s="481"/>
      <c r="L42" s="481"/>
      <c r="M42" s="264"/>
    </row>
    <row r="43" spans="1:13" s="210" customFormat="1" ht="18" x14ac:dyDescent="0.25">
      <c r="A43" s="479"/>
      <c r="B43" s="259" t="s">
        <v>21</v>
      </c>
      <c r="C43" s="260" t="s">
        <v>161</v>
      </c>
      <c r="D43" s="260" t="s">
        <v>161</v>
      </c>
      <c r="E43" s="260" t="s">
        <v>161</v>
      </c>
      <c r="F43" s="260" t="s">
        <v>161</v>
      </c>
      <c r="G43" s="261" t="s">
        <v>161</v>
      </c>
      <c r="H43" s="262"/>
      <c r="I43" s="263">
        <v>4</v>
      </c>
      <c r="J43" s="263">
        <v>16</v>
      </c>
      <c r="K43" s="481"/>
      <c r="L43" s="481"/>
      <c r="M43" s="264"/>
    </row>
    <row r="44" spans="1:13" s="210" customFormat="1" ht="18.75" thickBot="1" x14ac:dyDescent="0.3">
      <c r="A44" s="479"/>
      <c r="B44" s="265" t="s">
        <v>173</v>
      </c>
      <c r="C44" s="266" t="s">
        <v>161</v>
      </c>
      <c r="D44" s="266" t="s">
        <v>161</v>
      </c>
      <c r="E44" s="266" t="s">
        <v>161</v>
      </c>
      <c r="F44" s="266" t="s">
        <v>161</v>
      </c>
      <c r="G44" s="267" t="s">
        <v>161</v>
      </c>
      <c r="H44" s="268" t="s">
        <v>161</v>
      </c>
      <c r="I44" s="269">
        <v>0</v>
      </c>
      <c r="J44" s="269">
        <v>20</v>
      </c>
      <c r="K44" s="482"/>
      <c r="L44" s="482"/>
      <c r="M44" s="270"/>
    </row>
    <row r="45" spans="1:13" s="210" customFormat="1" ht="31.5" x14ac:dyDescent="0.25">
      <c r="A45" s="479"/>
      <c r="B45" s="253" t="s">
        <v>78</v>
      </c>
      <c r="C45" s="254" t="s">
        <v>161</v>
      </c>
      <c r="D45" s="254" t="s">
        <v>161</v>
      </c>
      <c r="E45" s="254" t="s">
        <v>161</v>
      </c>
      <c r="F45" s="254" t="s">
        <v>161</v>
      </c>
      <c r="G45" s="255" t="s">
        <v>161</v>
      </c>
      <c r="H45" s="256"/>
      <c r="I45" s="257">
        <v>3</v>
      </c>
      <c r="J45" s="257">
        <v>12</v>
      </c>
      <c r="K45" s="480"/>
      <c r="L45" s="480"/>
      <c r="M45" s="258"/>
    </row>
    <row r="46" spans="1:13" s="210" customFormat="1" ht="31.5" x14ac:dyDescent="0.25">
      <c r="A46" s="479"/>
      <c r="B46" s="259" t="s">
        <v>79</v>
      </c>
      <c r="C46" s="260" t="s">
        <v>161</v>
      </c>
      <c r="D46" s="260" t="s">
        <v>161</v>
      </c>
      <c r="E46" s="260" t="s">
        <v>161</v>
      </c>
      <c r="F46" s="260" t="s">
        <v>161</v>
      </c>
      <c r="G46" s="261" t="s">
        <v>161</v>
      </c>
      <c r="H46" s="262"/>
      <c r="I46" s="263">
        <v>3</v>
      </c>
      <c r="J46" s="263">
        <v>12</v>
      </c>
      <c r="K46" s="481"/>
      <c r="L46" s="481"/>
      <c r="M46" s="264"/>
    </row>
    <row r="47" spans="1:13" s="210" customFormat="1" ht="31.5" x14ac:dyDescent="0.25">
      <c r="A47" s="479"/>
      <c r="B47" s="259" t="s">
        <v>80</v>
      </c>
      <c r="C47" s="260" t="s">
        <v>161</v>
      </c>
      <c r="D47" s="260" t="s">
        <v>161</v>
      </c>
      <c r="E47" s="260" t="s">
        <v>161</v>
      </c>
      <c r="F47" s="260" t="s">
        <v>161</v>
      </c>
      <c r="G47" s="261" t="s">
        <v>161</v>
      </c>
      <c r="H47" s="262"/>
      <c r="I47" s="263">
        <v>3</v>
      </c>
      <c r="J47" s="263">
        <v>12</v>
      </c>
      <c r="K47" s="481"/>
      <c r="L47" s="481"/>
      <c r="M47" s="264"/>
    </row>
    <row r="48" spans="1:13" s="210" customFormat="1" ht="18.75" thickBot="1" x14ac:dyDescent="0.3">
      <c r="A48" s="479"/>
      <c r="B48" s="265" t="s">
        <v>77</v>
      </c>
      <c r="C48" s="266" t="s">
        <v>161</v>
      </c>
      <c r="D48" s="266" t="s">
        <v>161</v>
      </c>
      <c r="E48" s="266" t="s">
        <v>161</v>
      </c>
      <c r="F48" s="266" t="s">
        <v>161</v>
      </c>
      <c r="G48" s="267" t="s">
        <v>161</v>
      </c>
      <c r="H48" s="271"/>
      <c r="I48" s="269">
        <v>3</v>
      </c>
      <c r="J48" s="269">
        <v>12</v>
      </c>
      <c r="K48" s="482"/>
      <c r="L48" s="482"/>
      <c r="M48" s="270"/>
    </row>
    <row r="49" spans="1:13" s="210" customFormat="1" ht="26.25" customHeight="1" x14ac:dyDescent="0.25">
      <c r="A49" s="246"/>
      <c r="B49" s="272"/>
      <c r="C49" s="272"/>
      <c r="D49" s="272"/>
      <c r="E49" s="272"/>
      <c r="F49" s="272"/>
      <c r="G49" s="273"/>
      <c r="H49" s="272"/>
      <c r="I49" s="272"/>
      <c r="J49" s="272"/>
      <c r="K49" s="274"/>
      <c r="L49" s="274"/>
      <c r="M49" s="274"/>
    </row>
  </sheetData>
  <mergeCells count="28">
    <mergeCell ref="D17:K17"/>
    <mergeCell ref="L21:L23"/>
    <mergeCell ref="D22:K22"/>
    <mergeCell ref="L33:L35"/>
    <mergeCell ref="B38:M38"/>
    <mergeCell ref="B39:M39"/>
    <mergeCell ref="A40:A48"/>
    <mergeCell ref="K41:L41"/>
    <mergeCell ref="K42:L42"/>
    <mergeCell ref="K43:L43"/>
    <mergeCell ref="K44:L44"/>
    <mergeCell ref="K45:L45"/>
    <mergeCell ref="K46:L46"/>
    <mergeCell ref="K47:L47"/>
    <mergeCell ref="K48:L48"/>
    <mergeCell ref="A1:C1"/>
    <mergeCell ref="D1:L1"/>
    <mergeCell ref="A2:A3"/>
    <mergeCell ref="B2:B3"/>
    <mergeCell ref="C2:C3"/>
    <mergeCell ref="D2:E2"/>
    <mergeCell ref="F2:G2"/>
    <mergeCell ref="H2:K2"/>
    <mergeCell ref="D4:K4"/>
    <mergeCell ref="H8:I10"/>
    <mergeCell ref="J8:K10"/>
    <mergeCell ref="L8:L11"/>
    <mergeCell ref="D9:G9"/>
  </mergeCells>
  <phoneticPr fontId="7" type="noConversion"/>
  <pageMargins left="0.7" right="0.7" top="0.75" bottom="0.75" header="0.3" footer="0.3"/>
  <pageSetup paperSize="8" scale="97" fitToHeight="0" orientation="landscape" r:id="rId1"/>
  <headerFooter>
    <oddHeader>&amp;C&amp;KFF0000EGHA 2023
(Allowance for all clubs/teams to be nominated)</oddHeader>
    <oddFooter>&amp;L&amp;F&amp;R&amp;D    &amp;T</oddFooter>
  </headerFooter>
  <rowBreaks count="1" manualBreakCount="1">
    <brk id="36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FF00"/>
    <pageSetUpPr fitToPage="1"/>
  </sheetPr>
  <dimension ref="A1:CK765"/>
  <sheetViews>
    <sheetView tabSelected="1" view="pageBreakPreview" zoomScale="90" zoomScaleNormal="70" zoomScaleSheetLayoutView="90" workbookViewId="0">
      <pane xSplit="1" ySplit="10" topLeftCell="B11" activePane="bottomRight" state="frozen"/>
      <selection activeCell="F14" sqref="F14"/>
      <selection pane="topRight" activeCell="F14" sqref="F14"/>
      <selection pane="bottomLeft" activeCell="F14" sqref="F14"/>
      <selection pane="bottomRight" activeCell="G13" sqref="G13"/>
    </sheetView>
  </sheetViews>
  <sheetFormatPr defaultColWidth="9.140625" defaultRowHeight="18.75" x14ac:dyDescent="0.3"/>
  <cols>
    <col min="1" max="1" width="6" style="77" customWidth="1"/>
    <col min="2" max="2" width="8.7109375" style="85" customWidth="1"/>
    <col min="3" max="3" width="19.7109375" style="86" customWidth="1"/>
    <col min="4" max="4" width="19.28515625" style="87" customWidth="1"/>
    <col min="5" max="5" width="13.7109375" style="16" customWidth="1"/>
    <col min="6" max="6" width="12.7109375" style="137" customWidth="1"/>
    <col min="7" max="7" width="25.5703125" style="138" customWidth="1"/>
    <col min="8" max="8" width="12.7109375" style="139" customWidth="1"/>
    <col min="9" max="9" width="5.7109375" style="158" customWidth="1"/>
    <col min="10" max="10" width="12.7109375" style="137" customWidth="1"/>
    <col min="11" max="11" width="1.140625" style="88" customWidth="1"/>
    <col min="12" max="12" width="26.140625" style="84" customWidth="1"/>
    <col min="13" max="13" width="27" style="84" customWidth="1"/>
    <col min="14" max="14" width="48.5703125" style="134" customWidth="1"/>
    <col min="15" max="15" width="15.42578125" style="14" customWidth="1"/>
    <col min="16" max="16" width="13.42578125" style="13" customWidth="1"/>
    <col min="17" max="17" width="17.140625" style="13" customWidth="1"/>
    <col min="18" max="18" width="13.42578125" style="14" customWidth="1"/>
    <col min="19" max="19" width="15.42578125" style="14" bestFit="1" customWidth="1"/>
    <col min="20" max="24" width="13.42578125" style="14" customWidth="1"/>
    <col min="25" max="29" width="9.140625" style="14"/>
    <col min="30" max="30" width="9.140625" style="14" customWidth="1"/>
    <col min="31" max="35" width="9.140625" style="14"/>
    <col min="36" max="46" width="4.7109375" style="14" customWidth="1"/>
    <col min="47" max="60" width="9.42578125" style="14" customWidth="1"/>
    <col min="61" max="16384" width="9.140625" style="20"/>
  </cols>
  <sheetData>
    <row r="1" spans="1:89" ht="18.75" customHeight="1" x14ac:dyDescent="0.3">
      <c r="A1" s="141" t="s">
        <v>258</v>
      </c>
      <c r="B1" s="141"/>
      <c r="C1" s="490" t="s">
        <v>119</v>
      </c>
      <c r="D1" s="490"/>
      <c r="E1" s="491" t="s">
        <v>64</v>
      </c>
      <c r="F1" s="491"/>
      <c r="G1" s="188" t="s">
        <v>119</v>
      </c>
      <c r="H1" s="491" t="s">
        <v>175</v>
      </c>
      <c r="I1" s="491"/>
      <c r="J1" s="144"/>
      <c r="K1" s="142"/>
      <c r="L1" s="147" t="s">
        <v>75</v>
      </c>
      <c r="M1" s="147" t="s">
        <v>76</v>
      </c>
      <c r="O1" s="188" t="s">
        <v>255</v>
      </c>
      <c r="P1" s="297"/>
      <c r="Q1" s="297"/>
      <c r="R1" s="141"/>
      <c r="S1" s="141"/>
      <c r="T1" s="141"/>
      <c r="U1" s="141"/>
      <c r="V1" s="141"/>
      <c r="W1" s="141"/>
      <c r="X1" s="141"/>
      <c r="Y1" s="141"/>
      <c r="Z1" s="141"/>
      <c r="AA1" s="141"/>
      <c r="AB1" s="141"/>
      <c r="AC1" s="141"/>
      <c r="AD1" s="141"/>
      <c r="AE1" s="141"/>
      <c r="AF1" s="141"/>
      <c r="AG1" s="141"/>
      <c r="AH1" s="141"/>
      <c r="AI1" s="141"/>
      <c r="AJ1" s="141"/>
      <c r="AK1" s="141"/>
      <c r="AL1" s="141"/>
      <c r="AM1" s="141"/>
      <c r="AN1" s="141"/>
      <c r="AO1" s="141"/>
      <c r="AP1" s="141"/>
      <c r="AQ1" s="141"/>
      <c r="AR1" s="141"/>
      <c r="AS1" s="141"/>
      <c r="AT1" s="141"/>
      <c r="AU1" s="141"/>
      <c r="AV1" s="141"/>
      <c r="AW1" s="141"/>
      <c r="AX1" s="141"/>
      <c r="AY1" s="141"/>
      <c r="AZ1" s="141"/>
      <c r="BA1" s="141"/>
      <c r="BB1" s="141"/>
      <c r="BC1" s="141"/>
      <c r="BD1" s="141"/>
      <c r="BE1" s="141"/>
      <c r="BF1" s="141"/>
      <c r="BG1" s="141"/>
      <c r="BH1" s="141"/>
      <c r="BI1" s="141"/>
      <c r="BJ1" s="141"/>
      <c r="BK1" s="141"/>
      <c r="BL1" s="141"/>
      <c r="BM1" s="141"/>
      <c r="BN1" s="141"/>
      <c r="BO1" s="141"/>
      <c r="BP1" s="141"/>
      <c r="BQ1" s="141"/>
      <c r="BR1" s="141"/>
      <c r="BS1" s="141"/>
      <c r="BT1" s="141"/>
      <c r="BU1" s="141"/>
      <c r="BV1" s="141"/>
      <c r="BW1" s="141"/>
      <c r="BX1" s="141"/>
      <c r="BY1" s="141"/>
    </row>
    <row r="2" spans="1:89" ht="23.25" x14ac:dyDescent="0.35">
      <c r="A2" s="143">
        <v>1</v>
      </c>
      <c r="B2" s="141"/>
      <c r="C2" s="145">
        <v>1</v>
      </c>
      <c r="D2" s="189" t="s">
        <v>42</v>
      </c>
      <c r="E2" s="189">
        <v>6</v>
      </c>
      <c r="F2" s="189"/>
      <c r="G2" s="189" t="s">
        <v>8</v>
      </c>
      <c r="H2" s="494"/>
      <c r="I2" s="494"/>
      <c r="J2" s="322"/>
      <c r="K2" s="142"/>
      <c r="L2" s="143"/>
      <c r="M2" s="143"/>
      <c r="N2" s="294"/>
      <c r="O2" s="141"/>
      <c r="P2" s="297"/>
      <c r="Q2" s="297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1"/>
      <c r="AI2" s="141"/>
      <c r="AJ2" s="141"/>
      <c r="AK2" s="141"/>
      <c r="AL2" s="141"/>
      <c r="AM2" s="141"/>
      <c r="AN2" s="141"/>
      <c r="AO2" s="141"/>
      <c r="AP2" s="141"/>
      <c r="AQ2" s="141"/>
      <c r="AR2" s="141"/>
      <c r="AS2" s="141"/>
      <c r="AT2" s="141"/>
      <c r="AU2" s="141"/>
      <c r="AV2" s="141"/>
      <c r="AW2" s="141"/>
      <c r="AX2" s="141"/>
      <c r="AY2" s="141"/>
      <c r="AZ2" s="141"/>
      <c r="BA2" s="141"/>
      <c r="BB2" s="141"/>
      <c r="BC2" s="141"/>
      <c r="BD2" s="141"/>
      <c r="BE2" s="141"/>
      <c r="BF2" s="141"/>
      <c r="BG2" s="141"/>
      <c r="BH2" s="141"/>
      <c r="BI2" s="141"/>
      <c r="BJ2" s="141"/>
      <c r="BK2" s="141"/>
      <c r="BL2" s="141"/>
      <c r="BM2" s="141"/>
      <c r="BN2" s="141"/>
      <c r="BO2" s="141"/>
      <c r="BP2" s="141"/>
      <c r="BQ2" s="141"/>
      <c r="BR2" s="141"/>
      <c r="BS2" s="141"/>
      <c r="BT2" s="141"/>
      <c r="BU2" s="141"/>
      <c r="BV2" s="141"/>
      <c r="BW2" s="141"/>
      <c r="BX2" s="141"/>
      <c r="BY2" s="141"/>
    </row>
    <row r="3" spans="1:89" ht="23.25" x14ac:dyDescent="0.35">
      <c r="A3" s="143">
        <v>2</v>
      </c>
      <c r="B3" s="141"/>
      <c r="C3" s="145">
        <v>2</v>
      </c>
      <c r="D3" s="189" t="s">
        <v>41</v>
      </c>
      <c r="E3" s="189">
        <v>6</v>
      </c>
      <c r="F3" s="189"/>
      <c r="G3" s="189" t="s">
        <v>9</v>
      </c>
      <c r="H3" s="494"/>
      <c r="I3" s="494"/>
      <c r="J3" s="322"/>
      <c r="K3" s="142"/>
      <c r="L3" s="143"/>
      <c r="M3" s="143"/>
      <c r="N3" s="294"/>
      <c r="O3" s="141"/>
      <c r="P3" s="297"/>
      <c r="Q3" s="297"/>
      <c r="R3" s="141"/>
      <c r="S3" s="141"/>
      <c r="T3" s="141"/>
      <c r="U3" s="141"/>
      <c r="V3" s="141"/>
      <c r="W3" s="141"/>
      <c r="X3" s="141"/>
      <c r="Y3" s="141"/>
      <c r="Z3" s="141"/>
      <c r="AA3" s="141"/>
      <c r="AB3" s="141"/>
      <c r="AC3" s="141"/>
      <c r="AD3" s="141"/>
      <c r="AE3" s="141"/>
      <c r="AF3" s="141"/>
      <c r="AG3" s="141"/>
      <c r="AH3" s="141"/>
      <c r="AI3" s="141"/>
      <c r="AJ3" s="141"/>
      <c r="AK3" s="141"/>
      <c r="AL3" s="141"/>
      <c r="AM3" s="141"/>
      <c r="AN3" s="141"/>
      <c r="AO3" s="141"/>
      <c r="AP3" s="141"/>
      <c r="AQ3" s="141"/>
      <c r="AR3" s="141"/>
      <c r="AS3" s="141"/>
      <c r="AT3" s="141"/>
      <c r="AU3" s="141"/>
      <c r="AV3" s="141"/>
      <c r="AW3" s="141"/>
      <c r="AX3" s="141"/>
      <c r="AY3" s="141"/>
      <c r="AZ3" s="141"/>
      <c r="BA3" s="141"/>
      <c r="BB3" s="141"/>
      <c r="BC3" s="141"/>
      <c r="BD3" s="141"/>
      <c r="BE3" s="141"/>
      <c r="BF3" s="141"/>
      <c r="BG3" s="141"/>
      <c r="BH3" s="141"/>
      <c r="BI3" s="141"/>
      <c r="BJ3" s="141"/>
      <c r="BK3" s="141"/>
      <c r="BL3" s="141"/>
      <c r="BM3" s="141"/>
      <c r="BN3" s="141"/>
      <c r="BO3" s="141"/>
      <c r="BP3" s="141"/>
      <c r="BQ3" s="141"/>
      <c r="BR3" s="141"/>
      <c r="BS3" s="141"/>
      <c r="BT3" s="141"/>
      <c r="BU3" s="141"/>
      <c r="BV3" s="141"/>
      <c r="BW3" s="141"/>
      <c r="BX3" s="141"/>
      <c r="BY3" s="141"/>
    </row>
    <row r="4" spans="1:89" ht="23.25" x14ac:dyDescent="0.35">
      <c r="A4" s="143">
        <v>3</v>
      </c>
      <c r="B4" s="141"/>
      <c r="C4" s="145">
        <v>3</v>
      </c>
      <c r="D4" s="189" t="s">
        <v>40</v>
      </c>
      <c r="E4" s="189">
        <v>4</v>
      </c>
      <c r="F4" s="189"/>
      <c r="G4" s="189" t="s">
        <v>42</v>
      </c>
      <c r="H4" s="494"/>
      <c r="I4" s="494"/>
      <c r="J4" s="322"/>
      <c r="K4" s="142"/>
      <c r="L4" s="143"/>
      <c r="M4" s="143"/>
      <c r="N4" s="294"/>
      <c r="O4" s="141"/>
      <c r="P4" s="297"/>
      <c r="Q4" s="297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41"/>
      <c r="AD4" s="141"/>
      <c r="AE4" s="141"/>
      <c r="AF4" s="141"/>
      <c r="AG4" s="141"/>
      <c r="AH4" s="141"/>
      <c r="AI4" s="141"/>
      <c r="AJ4" s="141"/>
      <c r="AK4" s="141"/>
      <c r="AL4" s="141"/>
      <c r="AM4" s="141"/>
      <c r="AN4" s="141"/>
      <c r="AO4" s="141"/>
      <c r="AP4" s="141"/>
      <c r="AQ4" s="141"/>
      <c r="AR4" s="141"/>
      <c r="AS4" s="141"/>
      <c r="AT4" s="141"/>
      <c r="AU4" s="141"/>
      <c r="AV4" s="141"/>
      <c r="AW4" s="141"/>
      <c r="AX4" s="141"/>
      <c r="AY4" s="141"/>
      <c r="AZ4" s="141"/>
      <c r="BA4" s="141"/>
      <c r="BB4" s="141"/>
      <c r="BC4" s="141"/>
      <c r="BD4" s="141"/>
      <c r="BE4" s="141"/>
      <c r="BF4" s="141"/>
      <c r="BG4" s="141"/>
      <c r="BH4" s="141"/>
      <c r="BI4" s="141"/>
      <c r="BJ4" s="141"/>
      <c r="BK4" s="141"/>
      <c r="BL4" s="141"/>
      <c r="BM4" s="141"/>
      <c r="BN4" s="141"/>
      <c r="BO4" s="141"/>
      <c r="BP4" s="141"/>
      <c r="BQ4" s="141"/>
      <c r="BR4" s="141"/>
      <c r="BS4" s="141"/>
      <c r="BT4" s="141"/>
      <c r="BU4" s="141"/>
      <c r="BV4" s="141"/>
      <c r="BW4" s="141"/>
      <c r="BX4" s="141"/>
      <c r="BY4" s="141"/>
    </row>
    <row r="5" spans="1:89" ht="23.25" x14ac:dyDescent="0.35">
      <c r="A5" s="143">
        <v>4</v>
      </c>
      <c r="B5" s="141"/>
      <c r="C5" s="145">
        <v>4</v>
      </c>
      <c r="D5" s="189" t="s">
        <v>8</v>
      </c>
      <c r="E5" s="189">
        <v>8</v>
      </c>
      <c r="F5" s="189"/>
      <c r="G5" s="189" t="s">
        <v>41</v>
      </c>
      <c r="H5" s="494"/>
      <c r="I5" s="494"/>
      <c r="J5" s="322"/>
      <c r="K5" s="142"/>
      <c r="L5" s="143"/>
      <c r="M5" s="143"/>
      <c r="N5" s="294"/>
      <c r="O5" s="141"/>
      <c r="P5" s="297"/>
      <c r="Q5" s="297"/>
      <c r="R5" s="141"/>
      <c r="S5" s="141"/>
      <c r="T5" s="141"/>
      <c r="U5" s="141"/>
      <c r="V5" s="141"/>
      <c r="W5" s="141"/>
      <c r="X5" s="141"/>
      <c r="Y5" s="141"/>
      <c r="Z5" s="141"/>
      <c r="AA5" s="141"/>
      <c r="AB5" s="141"/>
      <c r="AC5" s="141"/>
      <c r="AD5" s="141"/>
      <c r="AE5" s="141"/>
      <c r="AF5" s="141"/>
      <c r="AG5" s="141"/>
      <c r="AH5" s="141"/>
      <c r="AI5" s="141"/>
      <c r="AJ5" s="141"/>
      <c r="AK5" s="141"/>
      <c r="AL5" s="141"/>
      <c r="AM5" s="141"/>
      <c r="AN5" s="141"/>
      <c r="AO5" s="141"/>
      <c r="AP5" s="141"/>
      <c r="AQ5" s="141"/>
      <c r="AR5" s="141"/>
      <c r="AS5" s="141"/>
      <c r="AT5" s="141"/>
      <c r="AU5" s="141"/>
      <c r="AV5" s="141"/>
      <c r="AW5" s="141"/>
      <c r="AX5" s="141"/>
      <c r="AY5" s="141"/>
      <c r="AZ5" s="141"/>
      <c r="BA5" s="141"/>
      <c r="BB5" s="141"/>
      <c r="BC5" s="141"/>
      <c r="BD5" s="141"/>
      <c r="BE5" s="141"/>
      <c r="BF5" s="141"/>
      <c r="BG5" s="141"/>
      <c r="BH5" s="141"/>
      <c r="BI5" s="141"/>
      <c r="BJ5" s="141"/>
      <c r="BK5" s="141"/>
      <c r="BL5" s="141"/>
      <c r="BM5" s="141"/>
      <c r="BN5" s="141"/>
      <c r="BO5" s="141"/>
      <c r="BP5" s="141"/>
      <c r="BQ5" s="141"/>
      <c r="BR5" s="141"/>
      <c r="BS5" s="141"/>
      <c r="BT5" s="141"/>
      <c r="BU5" s="141"/>
      <c r="BV5" s="141"/>
      <c r="BW5" s="141"/>
      <c r="BX5" s="141"/>
      <c r="BY5" s="141"/>
    </row>
    <row r="6" spans="1:89" ht="23.25" x14ac:dyDescent="0.35">
      <c r="A6" s="143">
        <v>5</v>
      </c>
      <c r="B6" s="141"/>
      <c r="C6" s="145">
        <v>5</v>
      </c>
      <c r="D6" s="189" t="s">
        <v>9</v>
      </c>
      <c r="E6" s="189">
        <v>4</v>
      </c>
      <c r="F6" s="189"/>
      <c r="G6" s="189" t="s">
        <v>40</v>
      </c>
      <c r="H6" s="494"/>
      <c r="I6" s="494"/>
      <c r="J6" s="322"/>
      <c r="K6" s="142"/>
      <c r="L6" s="143"/>
      <c r="M6" s="143"/>
      <c r="N6" s="294"/>
      <c r="O6" s="141"/>
      <c r="P6" s="297"/>
      <c r="Q6" s="297"/>
      <c r="R6" s="141"/>
      <c r="S6" s="141"/>
      <c r="T6" s="141"/>
      <c r="U6" s="141"/>
      <c r="V6" s="141"/>
      <c r="W6" s="141"/>
      <c r="X6" s="141"/>
      <c r="Y6" s="141"/>
      <c r="Z6" s="141"/>
      <c r="AA6" s="141"/>
      <c r="AB6" s="141"/>
      <c r="AC6" s="141"/>
      <c r="AD6" s="141"/>
      <c r="AE6" s="141"/>
      <c r="AF6" s="141"/>
      <c r="AG6" s="141"/>
      <c r="AH6" s="141"/>
      <c r="AI6" s="141"/>
      <c r="AJ6" s="141"/>
      <c r="AK6" s="141"/>
      <c r="AL6" s="141"/>
      <c r="AM6" s="141"/>
      <c r="AN6" s="141"/>
      <c r="AO6" s="141"/>
      <c r="AP6" s="141"/>
      <c r="AQ6" s="141"/>
      <c r="AR6" s="141"/>
      <c r="AS6" s="141"/>
      <c r="AT6" s="141"/>
      <c r="AU6" s="141"/>
      <c r="AV6" s="141"/>
      <c r="AW6" s="141"/>
      <c r="AX6" s="141"/>
      <c r="AY6" s="141"/>
      <c r="AZ6" s="141"/>
      <c r="BA6" s="141"/>
      <c r="BB6" s="141"/>
      <c r="BC6" s="141"/>
      <c r="BD6" s="141"/>
      <c r="BE6" s="141"/>
      <c r="BF6" s="141"/>
      <c r="BG6" s="141"/>
      <c r="BH6" s="141"/>
      <c r="BI6" s="141"/>
      <c r="BJ6" s="141"/>
      <c r="BK6" s="141"/>
      <c r="BL6" s="141"/>
      <c r="BM6" s="141"/>
      <c r="BN6" s="141"/>
      <c r="BO6" s="141"/>
      <c r="BP6" s="141"/>
      <c r="BQ6" s="141"/>
      <c r="BR6" s="141"/>
      <c r="BS6" s="141"/>
      <c r="BT6" s="141"/>
      <c r="BU6" s="141"/>
      <c r="BV6" s="141"/>
      <c r="BW6" s="141"/>
      <c r="BX6" s="141"/>
      <c r="BY6" s="141"/>
    </row>
    <row r="7" spans="1:89" ht="24" thickBot="1" x14ac:dyDescent="0.4">
      <c r="A7" s="143">
        <v>6</v>
      </c>
      <c r="B7" s="141"/>
      <c r="C7" s="145">
        <v>6</v>
      </c>
      <c r="D7" s="190"/>
      <c r="E7" s="492"/>
      <c r="F7" s="492"/>
      <c r="G7" s="493"/>
      <c r="H7" s="493"/>
      <c r="I7" s="146"/>
      <c r="J7" s="293"/>
      <c r="K7" s="142"/>
      <c r="L7" s="143"/>
      <c r="M7" s="143"/>
      <c r="N7" s="141"/>
      <c r="O7" s="141"/>
      <c r="P7" s="297"/>
      <c r="Q7" s="297"/>
      <c r="R7" s="141"/>
      <c r="S7" s="141"/>
      <c r="T7" s="141"/>
      <c r="U7" s="141"/>
      <c r="V7" s="141"/>
      <c r="W7" s="141"/>
      <c r="X7" s="141"/>
      <c r="Y7" s="141"/>
      <c r="Z7" s="141"/>
      <c r="AA7" s="141"/>
      <c r="AB7" s="141"/>
      <c r="AC7" s="141"/>
      <c r="AD7" s="141"/>
      <c r="AE7" s="141"/>
      <c r="AF7" s="141"/>
      <c r="AG7" s="141"/>
      <c r="AH7" s="141"/>
      <c r="AI7" s="141"/>
      <c r="AJ7" s="141"/>
      <c r="AK7" s="141"/>
      <c r="AL7" s="141"/>
      <c r="AM7" s="141"/>
      <c r="AN7" s="141"/>
      <c r="AO7" s="141"/>
      <c r="AP7" s="141"/>
      <c r="AQ7" s="141"/>
      <c r="AR7" s="141"/>
      <c r="AS7" s="141"/>
      <c r="AT7" s="141"/>
      <c r="AU7" s="141"/>
      <c r="AV7" s="141"/>
      <c r="AW7" s="141"/>
      <c r="AX7" s="141"/>
      <c r="AY7" s="141"/>
      <c r="AZ7" s="141"/>
      <c r="BA7" s="141"/>
      <c r="BB7" s="141"/>
      <c r="BC7" s="141"/>
      <c r="BD7" s="141"/>
      <c r="BE7" s="141"/>
      <c r="BF7" s="141"/>
      <c r="BG7" s="141"/>
      <c r="BH7" s="141"/>
      <c r="BI7" s="141"/>
      <c r="BJ7" s="141"/>
      <c r="BK7" s="141"/>
      <c r="BL7" s="141"/>
      <c r="BM7" s="141"/>
      <c r="BN7" s="141"/>
      <c r="BO7" s="141"/>
      <c r="BP7" s="141"/>
      <c r="BQ7" s="141"/>
      <c r="BR7" s="141"/>
      <c r="BS7" s="141"/>
      <c r="BT7" s="141"/>
      <c r="BU7" s="141"/>
      <c r="BV7" s="141"/>
      <c r="BW7" s="141"/>
      <c r="BX7" s="141"/>
      <c r="BY7" s="141"/>
    </row>
    <row r="8" spans="1:89" s="54" customFormat="1" ht="27" thickBot="1" x14ac:dyDescent="0.45">
      <c r="A8" s="143">
        <v>7</v>
      </c>
      <c r="B8" s="487" t="s">
        <v>267</v>
      </c>
      <c r="C8" s="488"/>
      <c r="D8" s="488"/>
      <c r="E8" s="488"/>
      <c r="F8" s="488"/>
      <c r="G8" s="488"/>
      <c r="H8" s="488"/>
      <c r="I8" s="488"/>
      <c r="J8" s="488"/>
      <c r="K8" s="488"/>
      <c r="L8" s="488"/>
      <c r="M8" s="489"/>
      <c r="N8" s="134" t="s">
        <v>114</v>
      </c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</row>
    <row r="9" spans="1:89" s="162" customFormat="1" x14ac:dyDescent="0.3">
      <c r="A9" s="143">
        <v>8</v>
      </c>
      <c r="B9" s="181" t="s">
        <v>0</v>
      </c>
      <c r="C9" s="182" t="s">
        <v>1</v>
      </c>
      <c r="D9" s="183" t="s">
        <v>2</v>
      </c>
      <c r="E9" s="184" t="s">
        <v>3</v>
      </c>
      <c r="F9" s="184" t="s">
        <v>4</v>
      </c>
      <c r="G9" s="185" t="s">
        <v>5</v>
      </c>
      <c r="H9" s="185" t="s">
        <v>176</v>
      </c>
      <c r="I9" s="185" t="s">
        <v>63</v>
      </c>
      <c r="J9" s="185" t="s">
        <v>177</v>
      </c>
      <c r="K9" s="184"/>
      <c r="L9" s="184" t="s">
        <v>6</v>
      </c>
      <c r="M9" s="286" t="s">
        <v>7</v>
      </c>
      <c r="N9" s="287" t="s">
        <v>81</v>
      </c>
      <c r="O9" s="159"/>
      <c r="P9" s="159"/>
      <c r="Q9" s="159"/>
      <c r="R9" s="159"/>
      <c r="S9" s="159"/>
      <c r="T9" s="159"/>
      <c r="U9" s="159"/>
      <c r="V9" s="159"/>
      <c r="W9" s="159"/>
      <c r="X9" s="159"/>
      <c r="Y9" s="159"/>
      <c r="Z9" s="159"/>
      <c r="AA9" s="159"/>
      <c r="AB9" s="159"/>
      <c r="AC9" s="159"/>
      <c r="AD9" s="159"/>
      <c r="AE9" s="159"/>
      <c r="AF9" s="159"/>
      <c r="AG9" s="159"/>
      <c r="AH9" s="159"/>
      <c r="AI9" s="159"/>
      <c r="AJ9" s="159"/>
      <c r="AK9" s="159"/>
      <c r="AL9" s="159"/>
      <c r="AM9" s="159"/>
      <c r="AN9" s="159"/>
      <c r="AO9" s="159"/>
      <c r="AP9" s="159"/>
      <c r="AQ9" s="159"/>
      <c r="AR9" s="159"/>
      <c r="AS9" s="159"/>
      <c r="AT9" s="159"/>
      <c r="AU9" s="159"/>
      <c r="AV9" s="159"/>
      <c r="AW9" s="159"/>
      <c r="AX9" s="159"/>
      <c r="AY9" s="159"/>
      <c r="AZ9" s="159"/>
      <c r="BA9" s="159"/>
      <c r="BB9" s="159"/>
      <c r="BC9" s="159"/>
      <c r="BD9" s="159"/>
      <c r="BE9" s="159"/>
      <c r="BF9" s="159"/>
      <c r="BG9" s="159"/>
      <c r="BH9" s="159"/>
    </row>
    <row r="10" spans="1:89" s="162" customFormat="1" ht="21.75" thickBot="1" x14ac:dyDescent="0.35">
      <c r="A10" s="143">
        <v>9</v>
      </c>
      <c r="B10" s="338"/>
      <c r="C10" s="339"/>
      <c r="D10" s="340"/>
      <c r="E10" s="340"/>
      <c r="F10" s="340"/>
      <c r="G10" s="340"/>
      <c r="H10" s="341"/>
      <c r="I10" s="341"/>
      <c r="J10" s="340"/>
      <c r="K10" s="340"/>
      <c r="L10" s="340"/>
      <c r="M10" s="342"/>
      <c r="N10" s="288"/>
    </row>
    <row r="11" spans="1:89" s="161" customFormat="1" ht="21.75" thickBot="1" x14ac:dyDescent="0.35">
      <c r="A11" s="143">
        <v>10</v>
      </c>
      <c r="B11" s="176" t="s">
        <v>249</v>
      </c>
      <c r="C11" s="291"/>
      <c r="D11" s="404"/>
      <c r="E11" s="178"/>
      <c r="F11" s="178"/>
      <c r="G11" s="178"/>
      <c r="H11" s="186"/>
      <c r="I11" s="186"/>
      <c r="J11" s="178"/>
      <c r="K11" s="178"/>
      <c r="L11" s="178"/>
      <c r="M11" s="337"/>
      <c r="N11" s="288"/>
      <c r="AJ11" s="162"/>
      <c r="AK11" s="162"/>
      <c r="AL11" s="162"/>
      <c r="AM11" s="162"/>
      <c r="AN11" s="162"/>
      <c r="AO11" s="162"/>
      <c r="AP11" s="162"/>
      <c r="AQ11" s="162"/>
      <c r="AR11" s="162"/>
      <c r="AS11" s="162"/>
      <c r="AT11" s="162"/>
      <c r="AU11" s="162"/>
      <c r="AV11" s="162"/>
      <c r="AW11" s="162"/>
      <c r="AX11" s="162"/>
      <c r="AY11" s="162"/>
      <c r="AZ11" s="162"/>
      <c r="BA11" s="162"/>
      <c r="BB11" s="162"/>
      <c r="BC11" s="162"/>
      <c r="BD11" s="162"/>
      <c r="BE11" s="162"/>
      <c r="BF11" s="162"/>
      <c r="BG11" s="162"/>
      <c r="BH11" s="162"/>
      <c r="BI11" s="162"/>
      <c r="BJ11" s="162"/>
      <c r="BK11" s="162"/>
      <c r="BL11" s="162"/>
      <c r="BM11" s="162"/>
      <c r="BN11" s="162"/>
      <c r="BO11" s="162"/>
      <c r="BP11" s="162"/>
      <c r="BQ11" s="162"/>
      <c r="BR11" s="162"/>
      <c r="BS11" s="162"/>
      <c r="BT11" s="162"/>
      <c r="BU11" s="162"/>
      <c r="BV11" s="162"/>
      <c r="BW11" s="162"/>
      <c r="BX11" s="162"/>
      <c r="BY11" s="162"/>
      <c r="BZ11" s="162"/>
      <c r="CA11" s="162"/>
      <c r="CB11" s="162"/>
      <c r="CC11" s="162"/>
      <c r="CD11" s="162"/>
      <c r="CE11" s="162"/>
      <c r="CF11" s="162"/>
      <c r="CG11" s="162"/>
      <c r="CH11" s="162"/>
      <c r="CI11" s="162"/>
      <c r="CJ11" s="162"/>
      <c r="CK11" s="162"/>
    </row>
    <row r="12" spans="1:89" s="161" customFormat="1" x14ac:dyDescent="0.3">
      <c r="A12" s="143">
        <v>11</v>
      </c>
      <c r="B12" s="370"/>
      <c r="C12" s="372" t="s">
        <v>10</v>
      </c>
      <c r="D12" s="372">
        <v>45380</v>
      </c>
      <c r="E12" s="346" t="s">
        <v>97</v>
      </c>
      <c r="F12" s="346" t="s">
        <v>12</v>
      </c>
      <c r="G12" s="346"/>
      <c r="H12" s="346"/>
      <c r="I12" s="346"/>
      <c r="J12" s="346"/>
      <c r="K12" s="346"/>
      <c r="L12" s="346"/>
      <c r="M12" s="376"/>
      <c r="N12" s="398" t="s">
        <v>225</v>
      </c>
      <c r="AJ12" s="162"/>
      <c r="AK12" s="162"/>
      <c r="AL12" s="162"/>
      <c r="AM12" s="162"/>
      <c r="AN12" s="162"/>
      <c r="AO12" s="162"/>
      <c r="AP12" s="162"/>
      <c r="AQ12" s="162"/>
      <c r="AR12" s="162"/>
      <c r="AS12" s="162"/>
      <c r="AT12" s="162"/>
      <c r="AU12" s="162"/>
      <c r="AV12" s="162"/>
      <c r="AW12" s="162"/>
      <c r="AX12" s="162"/>
      <c r="AY12" s="162"/>
      <c r="AZ12" s="162"/>
      <c r="BA12" s="162"/>
      <c r="BB12" s="162"/>
      <c r="BC12" s="162"/>
      <c r="BD12" s="162"/>
      <c r="BE12" s="162"/>
      <c r="BF12" s="162"/>
      <c r="BG12" s="162"/>
      <c r="BH12" s="162"/>
      <c r="BI12" s="162"/>
      <c r="BJ12" s="162"/>
      <c r="BK12" s="162"/>
      <c r="BL12" s="162"/>
      <c r="BM12" s="162"/>
      <c r="BN12" s="162"/>
      <c r="BO12" s="162"/>
      <c r="BP12" s="162"/>
      <c r="BQ12" s="162"/>
      <c r="BR12" s="162"/>
      <c r="BS12" s="162"/>
      <c r="BT12" s="162"/>
      <c r="BU12" s="162"/>
      <c r="BV12" s="162"/>
      <c r="BW12" s="162"/>
      <c r="BX12" s="162"/>
      <c r="BY12" s="162"/>
      <c r="BZ12" s="162"/>
      <c r="CA12" s="162"/>
      <c r="CB12" s="162"/>
      <c r="CC12" s="162"/>
      <c r="CD12" s="162"/>
      <c r="CE12" s="162"/>
      <c r="CF12" s="162"/>
      <c r="CG12" s="162"/>
      <c r="CH12" s="162"/>
      <c r="CI12" s="162"/>
      <c r="CJ12" s="162"/>
      <c r="CK12" s="162"/>
    </row>
    <row r="13" spans="1:89" s="161" customFormat="1" x14ac:dyDescent="0.3">
      <c r="A13" s="143">
        <v>12</v>
      </c>
      <c r="B13" s="167"/>
      <c r="C13" s="179" t="s">
        <v>10</v>
      </c>
      <c r="D13" s="179">
        <v>45380</v>
      </c>
      <c r="E13" s="160" t="s">
        <v>13</v>
      </c>
      <c r="F13" s="160" t="s">
        <v>12</v>
      </c>
      <c r="G13" s="160"/>
      <c r="H13" s="323"/>
      <c r="I13" s="323"/>
      <c r="J13" s="323"/>
      <c r="K13" s="323"/>
      <c r="L13" s="325"/>
      <c r="M13" s="377"/>
      <c r="N13" s="398" t="s">
        <v>227</v>
      </c>
      <c r="AJ13" s="162"/>
      <c r="AK13" s="162"/>
      <c r="AL13" s="162"/>
      <c r="AM13" s="162"/>
      <c r="AN13" s="162"/>
      <c r="AO13" s="162"/>
      <c r="AP13" s="162"/>
      <c r="AQ13" s="162"/>
      <c r="AR13" s="162"/>
      <c r="AS13" s="162"/>
      <c r="AT13" s="162"/>
      <c r="AU13" s="162"/>
      <c r="AV13" s="162"/>
      <c r="AW13" s="162"/>
      <c r="AX13" s="162"/>
      <c r="AY13" s="162"/>
      <c r="AZ13" s="162"/>
      <c r="BA13" s="162"/>
      <c r="BB13" s="162"/>
      <c r="BC13" s="162"/>
      <c r="BD13" s="162"/>
      <c r="BE13" s="162"/>
      <c r="BF13" s="162"/>
      <c r="BG13" s="162"/>
      <c r="BH13" s="162"/>
      <c r="BI13" s="162"/>
      <c r="BJ13" s="162"/>
      <c r="BK13" s="162"/>
      <c r="BL13" s="162"/>
      <c r="BM13" s="162"/>
      <c r="BN13" s="162"/>
      <c r="BO13" s="162"/>
      <c r="BP13" s="162"/>
      <c r="BQ13" s="162"/>
      <c r="BR13" s="162"/>
      <c r="BS13" s="162"/>
      <c r="BT13" s="162"/>
      <c r="BU13" s="162"/>
      <c r="BV13" s="162"/>
      <c r="BW13" s="162"/>
      <c r="BX13" s="162"/>
      <c r="BY13" s="162"/>
      <c r="BZ13" s="162"/>
      <c r="CA13" s="162"/>
      <c r="CB13" s="162"/>
      <c r="CC13" s="162"/>
      <c r="CD13" s="162"/>
      <c r="CE13" s="162"/>
      <c r="CF13" s="162"/>
      <c r="CG13" s="162"/>
      <c r="CH13" s="162"/>
      <c r="CI13" s="162"/>
      <c r="CJ13" s="162"/>
      <c r="CK13" s="162"/>
    </row>
    <row r="14" spans="1:89" s="161" customFormat="1" x14ac:dyDescent="0.3">
      <c r="A14" s="143">
        <v>13</v>
      </c>
      <c r="B14" s="167"/>
      <c r="C14" s="179" t="s">
        <v>10</v>
      </c>
      <c r="D14" s="179">
        <v>45380</v>
      </c>
      <c r="E14" s="160" t="s">
        <v>14</v>
      </c>
      <c r="F14" s="160" t="s">
        <v>12</v>
      </c>
      <c r="G14" s="160"/>
      <c r="H14" s="323"/>
      <c r="I14" s="323"/>
      <c r="J14" s="323"/>
      <c r="K14" s="323"/>
      <c r="L14" s="160"/>
      <c r="M14" s="377"/>
      <c r="N14" s="398" t="s">
        <v>216</v>
      </c>
      <c r="AJ14" s="162"/>
      <c r="AK14" s="162"/>
      <c r="AL14" s="162"/>
      <c r="AM14" s="162"/>
      <c r="AN14" s="162"/>
      <c r="AO14" s="162"/>
      <c r="AP14" s="162"/>
      <c r="AQ14" s="162"/>
      <c r="AR14" s="162"/>
      <c r="AS14" s="162"/>
      <c r="AT14" s="162"/>
      <c r="AU14" s="162"/>
      <c r="AV14" s="162"/>
      <c r="AW14" s="162"/>
      <c r="AX14" s="162"/>
      <c r="AY14" s="162"/>
      <c r="AZ14" s="162"/>
      <c r="BA14" s="162"/>
      <c r="BB14" s="162"/>
      <c r="BC14" s="162"/>
      <c r="BD14" s="162"/>
      <c r="BE14" s="162"/>
      <c r="BF14" s="162"/>
      <c r="BG14" s="162"/>
      <c r="BH14" s="162"/>
      <c r="BI14" s="162"/>
      <c r="BJ14" s="162"/>
      <c r="BK14" s="162"/>
      <c r="BL14" s="162"/>
      <c r="BM14" s="162"/>
      <c r="BN14" s="162"/>
      <c r="BO14" s="162"/>
      <c r="BP14" s="162"/>
      <c r="BQ14" s="162"/>
      <c r="BR14" s="162"/>
      <c r="BS14" s="162"/>
      <c r="BT14" s="162"/>
      <c r="BU14" s="162"/>
      <c r="BV14" s="162"/>
      <c r="BW14" s="162"/>
      <c r="BX14" s="162"/>
      <c r="BY14" s="162"/>
      <c r="BZ14" s="162"/>
      <c r="CA14" s="162"/>
      <c r="CB14" s="162"/>
      <c r="CC14" s="162"/>
      <c r="CD14" s="162"/>
      <c r="CE14" s="162"/>
      <c r="CF14" s="162"/>
      <c r="CG14" s="162"/>
      <c r="CH14" s="162"/>
      <c r="CI14" s="162"/>
      <c r="CJ14" s="162"/>
      <c r="CK14" s="162"/>
    </row>
    <row r="15" spans="1:89" s="161" customFormat="1" x14ac:dyDescent="0.3">
      <c r="A15" s="143">
        <v>14</v>
      </c>
      <c r="B15" s="167"/>
      <c r="C15" s="168"/>
      <c r="D15" s="168"/>
      <c r="E15" s="160"/>
      <c r="F15" s="160"/>
      <c r="G15" s="174"/>
      <c r="H15" s="174"/>
      <c r="I15" s="174"/>
      <c r="J15" s="174"/>
      <c r="K15" s="174"/>
      <c r="L15" s="174"/>
      <c r="M15" s="378"/>
      <c r="N15" s="332"/>
      <c r="AJ15" s="162"/>
      <c r="AK15" s="162"/>
      <c r="AL15" s="162"/>
      <c r="AM15" s="162"/>
      <c r="AN15" s="162"/>
      <c r="AO15" s="162"/>
      <c r="AP15" s="162"/>
      <c r="AQ15" s="162"/>
      <c r="AR15" s="162"/>
      <c r="AS15" s="162"/>
      <c r="AT15" s="162"/>
      <c r="AU15" s="162"/>
      <c r="AV15" s="162"/>
      <c r="AW15" s="162"/>
      <c r="AX15" s="162"/>
      <c r="AY15" s="162"/>
      <c r="AZ15" s="162"/>
      <c r="BA15" s="162"/>
      <c r="BB15" s="162"/>
      <c r="BC15" s="162"/>
      <c r="BD15" s="162"/>
      <c r="BE15" s="162"/>
      <c r="BF15" s="162"/>
      <c r="BG15" s="162"/>
      <c r="BH15" s="162"/>
      <c r="BI15" s="162"/>
      <c r="BJ15" s="162"/>
      <c r="BK15" s="162"/>
      <c r="BL15" s="162"/>
      <c r="BM15" s="162"/>
      <c r="BN15" s="162"/>
      <c r="BO15" s="162"/>
      <c r="BP15" s="162"/>
      <c r="BQ15" s="162"/>
      <c r="BR15" s="162"/>
      <c r="BS15" s="162"/>
      <c r="BT15" s="162"/>
      <c r="BU15" s="162"/>
      <c r="BV15" s="162"/>
      <c r="BW15" s="162"/>
      <c r="BX15" s="162"/>
      <c r="BY15" s="162"/>
    </row>
    <row r="16" spans="1:89" s="161" customFormat="1" x14ac:dyDescent="0.3">
      <c r="A16" s="143">
        <v>15</v>
      </c>
      <c r="B16" s="167"/>
      <c r="C16" s="168" t="s">
        <v>15</v>
      </c>
      <c r="D16" s="168">
        <v>45381</v>
      </c>
      <c r="E16" s="160" t="s">
        <v>99</v>
      </c>
      <c r="F16" s="160" t="s">
        <v>12</v>
      </c>
      <c r="G16" s="160"/>
      <c r="H16" s="323"/>
      <c r="I16" s="323"/>
      <c r="J16" s="323"/>
      <c r="K16" s="160"/>
      <c r="L16" s="160"/>
      <c r="M16" s="377"/>
      <c r="N16" s="332"/>
      <c r="AJ16" s="162"/>
      <c r="AK16" s="162"/>
      <c r="AL16" s="162"/>
      <c r="AM16" s="162"/>
      <c r="AN16" s="162"/>
      <c r="AO16" s="162"/>
      <c r="AP16" s="162"/>
      <c r="AQ16" s="162"/>
      <c r="AR16" s="162"/>
      <c r="AS16" s="162"/>
      <c r="AT16" s="162"/>
      <c r="AU16" s="162"/>
      <c r="AV16" s="162"/>
      <c r="AW16" s="162"/>
      <c r="AX16" s="162"/>
      <c r="AY16" s="162"/>
      <c r="AZ16" s="162"/>
      <c r="BA16" s="162"/>
      <c r="BB16" s="162"/>
      <c r="BC16" s="162"/>
      <c r="BD16" s="162"/>
      <c r="BE16" s="162"/>
      <c r="BF16" s="162"/>
      <c r="BG16" s="162"/>
      <c r="BH16" s="162"/>
      <c r="BI16" s="162"/>
      <c r="BJ16" s="162"/>
      <c r="BK16" s="162"/>
      <c r="BL16" s="162"/>
      <c r="BM16" s="162"/>
      <c r="BN16" s="162"/>
      <c r="BO16" s="162"/>
      <c r="BP16" s="162"/>
      <c r="BQ16" s="162"/>
      <c r="BR16" s="162"/>
      <c r="BS16" s="162"/>
      <c r="BT16" s="162"/>
      <c r="BU16" s="162"/>
      <c r="BV16" s="162"/>
      <c r="BW16" s="162"/>
      <c r="BX16" s="162"/>
      <c r="BY16" s="162"/>
      <c r="BZ16" s="162"/>
      <c r="CA16" s="162"/>
      <c r="CB16" s="162"/>
      <c r="CC16" s="162"/>
      <c r="CD16" s="162"/>
      <c r="CE16" s="162"/>
      <c r="CF16" s="162"/>
      <c r="CG16" s="162"/>
      <c r="CH16" s="162"/>
      <c r="CI16" s="162"/>
      <c r="CJ16" s="162"/>
      <c r="CK16" s="162"/>
    </row>
    <row r="17" spans="1:89" s="161" customFormat="1" x14ac:dyDescent="0.3">
      <c r="A17" s="143">
        <v>16</v>
      </c>
      <c r="B17" s="167"/>
      <c r="C17" s="168" t="s">
        <v>15</v>
      </c>
      <c r="D17" s="168">
        <v>45381</v>
      </c>
      <c r="E17" s="160" t="s">
        <v>16</v>
      </c>
      <c r="F17" s="160" t="s">
        <v>12</v>
      </c>
      <c r="G17" s="160"/>
      <c r="H17" s="323"/>
      <c r="I17" s="323"/>
      <c r="J17" s="323"/>
      <c r="K17" s="160"/>
      <c r="L17" s="160"/>
      <c r="M17" s="377"/>
      <c r="N17" s="332"/>
      <c r="AJ17" s="162"/>
      <c r="AK17" s="162"/>
      <c r="AL17" s="162"/>
      <c r="AM17" s="162"/>
      <c r="AN17" s="162"/>
      <c r="AO17" s="162"/>
      <c r="AP17" s="162"/>
      <c r="AQ17" s="162"/>
      <c r="AR17" s="162"/>
      <c r="AS17" s="162"/>
      <c r="AT17" s="162"/>
      <c r="AU17" s="162"/>
      <c r="AV17" s="162"/>
      <c r="AW17" s="162"/>
      <c r="AX17" s="162"/>
      <c r="AY17" s="162"/>
      <c r="AZ17" s="162"/>
      <c r="BA17" s="162"/>
      <c r="BB17" s="162"/>
      <c r="BC17" s="162"/>
      <c r="BD17" s="162"/>
      <c r="BE17" s="162"/>
      <c r="BF17" s="162"/>
      <c r="BG17" s="162"/>
      <c r="BH17" s="162"/>
      <c r="BI17" s="162"/>
      <c r="BJ17" s="162"/>
      <c r="BK17" s="162"/>
      <c r="BL17" s="162"/>
      <c r="BM17" s="162"/>
      <c r="BN17" s="162"/>
      <c r="BO17" s="162"/>
      <c r="BP17" s="162"/>
      <c r="BQ17" s="162"/>
      <c r="BR17" s="162"/>
      <c r="BS17" s="162"/>
      <c r="BT17" s="162"/>
      <c r="BU17" s="162"/>
      <c r="BV17" s="162"/>
      <c r="BW17" s="162"/>
      <c r="BX17" s="162"/>
      <c r="BY17" s="162"/>
      <c r="BZ17" s="162"/>
      <c r="CA17" s="162"/>
      <c r="CB17" s="162"/>
      <c r="CC17" s="162"/>
      <c r="CD17" s="162"/>
      <c r="CE17" s="162"/>
      <c r="CF17" s="162"/>
      <c r="CG17" s="162"/>
      <c r="CH17" s="162"/>
      <c r="CI17" s="162"/>
      <c r="CJ17" s="162"/>
      <c r="CK17" s="162"/>
    </row>
    <row r="18" spans="1:89" s="161" customFormat="1" x14ac:dyDescent="0.3">
      <c r="A18" s="143">
        <v>17</v>
      </c>
      <c r="B18" s="167"/>
      <c r="C18" s="168" t="s">
        <v>15</v>
      </c>
      <c r="D18" s="168">
        <v>45381</v>
      </c>
      <c r="E18" s="160" t="s">
        <v>19</v>
      </c>
      <c r="F18" s="160" t="s">
        <v>12</v>
      </c>
      <c r="G18" s="160"/>
      <c r="H18" s="323"/>
      <c r="I18" s="323"/>
      <c r="J18" s="323"/>
      <c r="K18" s="160"/>
      <c r="L18" s="160"/>
      <c r="M18" s="377"/>
      <c r="N18" s="332"/>
      <c r="AJ18" s="162"/>
      <c r="AK18" s="162"/>
      <c r="AL18" s="162"/>
      <c r="AM18" s="162"/>
      <c r="AN18" s="162"/>
      <c r="AO18" s="162"/>
      <c r="AP18" s="162"/>
      <c r="AQ18" s="162"/>
      <c r="AR18" s="162"/>
      <c r="AS18" s="162"/>
      <c r="AT18" s="162"/>
      <c r="AU18" s="162"/>
      <c r="AV18" s="162"/>
      <c r="AW18" s="162"/>
      <c r="AX18" s="162"/>
      <c r="AY18" s="162"/>
      <c r="AZ18" s="162"/>
      <c r="BA18" s="162"/>
      <c r="BB18" s="162"/>
      <c r="BC18" s="162"/>
      <c r="BD18" s="162"/>
      <c r="BE18" s="162"/>
      <c r="BF18" s="162"/>
      <c r="BG18" s="162"/>
      <c r="BH18" s="162"/>
      <c r="BI18" s="162"/>
      <c r="BJ18" s="162"/>
      <c r="BK18" s="162"/>
      <c r="BL18" s="162"/>
      <c r="BM18" s="162"/>
      <c r="BN18" s="162"/>
      <c r="BO18" s="162"/>
      <c r="BP18" s="162"/>
      <c r="BQ18" s="162"/>
      <c r="BR18" s="162"/>
      <c r="BS18" s="162"/>
      <c r="BT18" s="162"/>
      <c r="BU18" s="162"/>
      <c r="BV18" s="162"/>
      <c r="BW18" s="162"/>
      <c r="BX18" s="162"/>
      <c r="BY18" s="162"/>
      <c r="BZ18" s="162"/>
      <c r="CA18" s="162"/>
      <c r="CB18" s="162"/>
      <c r="CC18" s="162"/>
      <c r="CD18" s="162"/>
      <c r="CE18" s="162"/>
      <c r="CF18" s="162"/>
      <c r="CG18" s="162"/>
      <c r="CH18" s="162"/>
      <c r="CI18" s="162"/>
      <c r="CJ18" s="162"/>
      <c r="CK18" s="162"/>
    </row>
    <row r="19" spans="1:89" s="161" customFormat="1" x14ac:dyDescent="0.3">
      <c r="A19" s="143">
        <v>18</v>
      </c>
      <c r="B19" s="167"/>
      <c r="C19" s="168" t="s">
        <v>15</v>
      </c>
      <c r="D19" s="168">
        <v>45381</v>
      </c>
      <c r="E19" s="160" t="s">
        <v>20</v>
      </c>
      <c r="F19" s="160" t="s">
        <v>12</v>
      </c>
      <c r="G19" s="160"/>
      <c r="H19" s="323"/>
      <c r="I19" s="323"/>
      <c r="J19" s="323"/>
      <c r="K19" s="323"/>
      <c r="L19" s="160"/>
      <c r="M19" s="377"/>
      <c r="N19" s="332"/>
      <c r="AJ19" s="162"/>
      <c r="AK19" s="162"/>
      <c r="AL19" s="162"/>
      <c r="AM19" s="162"/>
      <c r="AN19" s="162"/>
      <c r="AO19" s="162"/>
      <c r="AP19" s="162"/>
      <c r="AQ19" s="162"/>
      <c r="AR19" s="162"/>
      <c r="AS19" s="162"/>
      <c r="AT19" s="162"/>
      <c r="AU19" s="162"/>
      <c r="AV19" s="162"/>
      <c r="AW19" s="162"/>
      <c r="AX19" s="162"/>
      <c r="AY19" s="162"/>
      <c r="AZ19" s="162"/>
      <c r="BA19" s="162"/>
      <c r="BB19" s="162"/>
      <c r="BC19" s="162"/>
      <c r="BD19" s="162"/>
      <c r="BE19" s="162"/>
      <c r="BF19" s="162"/>
      <c r="BG19" s="162"/>
      <c r="BH19" s="162"/>
      <c r="BI19" s="162"/>
      <c r="BJ19" s="162"/>
      <c r="BK19" s="162"/>
      <c r="BL19" s="162"/>
      <c r="BM19" s="162"/>
      <c r="BN19" s="162"/>
      <c r="BO19" s="162"/>
      <c r="BP19" s="162"/>
      <c r="BQ19" s="162"/>
      <c r="BR19" s="162"/>
      <c r="BS19" s="162"/>
      <c r="BT19" s="162"/>
      <c r="BU19" s="162"/>
      <c r="BV19" s="162"/>
      <c r="BW19" s="162"/>
      <c r="BX19" s="162"/>
      <c r="BY19" s="162"/>
      <c r="BZ19" s="162"/>
      <c r="CA19" s="162"/>
      <c r="CB19" s="162"/>
      <c r="CC19" s="162"/>
      <c r="CD19" s="162"/>
      <c r="CE19" s="162"/>
      <c r="CF19" s="162"/>
      <c r="CG19" s="162"/>
      <c r="CH19" s="162"/>
      <c r="CI19" s="162"/>
      <c r="CJ19" s="162"/>
      <c r="CK19" s="162"/>
    </row>
    <row r="20" spans="1:89" s="161" customFormat="1" x14ac:dyDescent="0.3">
      <c r="A20" s="143">
        <v>19</v>
      </c>
      <c r="B20" s="167"/>
      <c r="C20" s="168" t="s">
        <v>15</v>
      </c>
      <c r="D20" s="168">
        <v>45381</v>
      </c>
      <c r="E20" s="160" t="s">
        <v>11</v>
      </c>
      <c r="F20" s="160" t="s">
        <v>12</v>
      </c>
      <c r="G20" s="160"/>
      <c r="H20" s="323"/>
      <c r="I20" s="323"/>
      <c r="J20" s="323"/>
      <c r="K20" s="323"/>
      <c r="L20" s="160"/>
      <c r="M20" s="377"/>
      <c r="N20" s="332"/>
      <c r="AJ20" s="162"/>
      <c r="AK20" s="162"/>
      <c r="AL20" s="162"/>
      <c r="AM20" s="162"/>
      <c r="AN20" s="162"/>
      <c r="AO20" s="162"/>
      <c r="AP20" s="162"/>
      <c r="AQ20" s="162"/>
      <c r="AR20" s="162"/>
      <c r="AS20" s="162"/>
      <c r="AT20" s="162"/>
      <c r="AU20" s="162"/>
      <c r="AV20" s="162"/>
      <c r="AW20" s="162"/>
      <c r="AX20" s="162"/>
      <c r="AY20" s="162"/>
      <c r="AZ20" s="162"/>
      <c r="BA20" s="162"/>
      <c r="BB20" s="162"/>
      <c r="BC20" s="162"/>
      <c r="BD20" s="162"/>
      <c r="BE20" s="162"/>
      <c r="BF20" s="162"/>
      <c r="BG20" s="162"/>
      <c r="BH20" s="162"/>
      <c r="BI20" s="162"/>
      <c r="BJ20" s="162"/>
      <c r="BK20" s="162"/>
      <c r="BL20" s="162"/>
      <c r="BM20" s="162"/>
      <c r="BN20" s="162"/>
      <c r="BO20" s="162"/>
      <c r="BP20" s="162"/>
      <c r="BQ20" s="162"/>
      <c r="BR20" s="162"/>
      <c r="BS20" s="162"/>
      <c r="BT20" s="162"/>
      <c r="BU20" s="162"/>
      <c r="BV20" s="162"/>
      <c r="BW20" s="162"/>
      <c r="BX20" s="162"/>
      <c r="BY20" s="162"/>
      <c r="BZ20" s="162"/>
      <c r="CA20" s="162"/>
      <c r="CB20" s="162"/>
      <c r="CC20" s="162"/>
      <c r="CD20" s="162"/>
      <c r="CE20" s="162"/>
      <c r="CF20" s="162"/>
      <c r="CG20" s="162"/>
      <c r="CH20" s="162"/>
      <c r="CI20" s="162"/>
      <c r="CJ20" s="162"/>
      <c r="CK20" s="162"/>
    </row>
    <row r="21" spans="1:89" s="161" customFormat="1" x14ac:dyDescent="0.3">
      <c r="A21" s="143">
        <v>20</v>
      </c>
      <c r="B21" s="167"/>
      <c r="C21" s="168" t="s">
        <v>15</v>
      </c>
      <c r="D21" s="168">
        <v>45381</v>
      </c>
      <c r="E21" s="160" t="s">
        <v>23</v>
      </c>
      <c r="F21" s="160" t="s">
        <v>12</v>
      </c>
      <c r="G21" s="160"/>
      <c r="H21" s="323"/>
      <c r="I21" s="323"/>
      <c r="J21" s="323"/>
      <c r="K21" s="323"/>
      <c r="L21" s="160"/>
      <c r="M21" s="377"/>
      <c r="N21" s="332"/>
      <c r="AJ21" s="162"/>
      <c r="AK21" s="162"/>
      <c r="AL21" s="162"/>
      <c r="AM21" s="162"/>
      <c r="AN21" s="162"/>
      <c r="AO21" s="162"/>
      <c r="AP21" s="162"/>
      <c r="AQ21" s="162"/>
      <c r="AR21" s="162"/>
      <c r="AS21" s="162"/>
      <c r="AT21" s="162"/>
      <c r="AU21" s="162"/>
      <c r="AV21" s="162"/>
      <c r="AW21" s="162"/>
      <c r="AX21" s="162"/>
      <c r="AY21" s="162"/>
      <c r="AZ21" s="162"/>
      <c r="BA21" s="162"/>
      <c r="BB21" s="162"/>
      <c r="BC21" s="162"/>
      <c r="BD21" s="162"/>
      <c r="BE21" s="162"/>
      <c r="BF21" s="162"/>
      <c r="BG21" s="162"/>
      <c r="BH21" s="162"/>
      <c r="BI21" s="162"/>
      <c r="BJ21" s="162"/>
      <c r="BK21" s="162"/>
      <c r="BL21" s="162"/>
      <c r="BM21" s="162"/>
      <c r="BN21" s="162"/>
      <c r="BO21" s="162"/>
      <c r="BP21" s="162"/>
      <c r="BQ21" s="162"/>
      <c r="BR21" s="162"/>
      <c r="BS21" s="162"/>
      <c r="BT21" s="162"/>
      <c r="BU21" s="162"/>
      <c r="BV21" s="162"/>
      <c r="BW21" s="162"/>
      <c r="BX21" s="162"/>
      <c r="BY21" s="162"/>
      <c r="BZ21" s="162"/>
      <c r="CA21" s="162"/>
      <c r="CB21" s="162"/>
      <c r="CC21" s="162"/>
      <c r="CD21" s="162"/>
      <c r="CE21" s="162"/>
      <c r="CF21" s="162"/>
      <c r="CG21" s="162"/>
      <c r="CH21" s="162"/>
      <c r="CI21" s="162"/>
      <c r="CJ21" s="162"/>
      <c r="CK21" s="162"/>
    </row>
    <row r="22" spans="1:89" s="161" customFormat="1" x14ac:dyDescent="0.3">
      <c r="A22" s="143">
        <v>21</v>
      </c>
      <c r="B22" s="167"/>
      <c r="C22" s="168" t="s">
        <v>15</v>
      </c>
      <c r="D22" s="168">
        <v>45381</v>
      </c>
      <c r="E22" s="160" t="s">
        <v>25</v>
      </c>
      <c r="F22" s="160" t="s">
        <v>12</v>
      </c>
      <c r="G22" s="160"/>
      <c r="H22" s="323"/>
      <c r="I22" s="323"/>
      <c r="J22" s="323"/>
      <c r="K22" s="323"/>
      <c r="L22" s="160"/>
      <c r="M22" s="377"/>
      <c r="N22" s="332"/>
      <c r="AJ22" s="162"/>
      <c r="AK22" s="162"/>
      <c r="AL22" s="162"/>
      <c r="AM22" s="162"/>
      <c r="AN22" s="162"/>
      <c r="AO22" s="162"/>
      <c r="AP22" s="162"/>
      <c r="AQ22" s="162"/>
      <c r="AR22" s="162"/>
      <c r="AS22" s="162"/>
      <c r="AT22" s="162"/>
      <c r="AU22" s="162"/>
      <c r="AV22" s="162"/>
      <c r="AW22" s="162"/>
      <c r="AX22" s="162"/>
      <c r="AY22" s="162"/>
      <c r="AZ22" s="162"/>
      <c r="BA22" s="162"/>
      <c r="BB22" s="162"/>
      <c r="BC22" s="162"/>
      <c r="BD22" s="162"/>
      <c r="BE22" s="162"/>
      <c r="BF22" s="162"/>
      <c r="BG22" s="162"/>
      <c r="BH22" s="162"/>
      <c r="BI22" s="162"/>
      <c r="BJ22" s="162"/>
      <c r="BK22" s="162"/>
      <c r="BL22" s="162"/>
      <c r="BM22" s="162"/>
      <c r="BN22" s="162"/>
      <c r="BO22" s="162"/>
      <c r="BP22" s="162"/>
      <c r="BQ22" s="162"/>
      <c r="BR22" s="162"/>
      <c r="BS22" s="162"/>
      <c r="BT22" s="162"/>
      <c r="BU22" s="162"/>
      <c r="BV22" s="162"/>
      <c r="BW22" s="162"/>
      <c r="BX22" s="162"/>
      <c r="BY22" s="162"/>
      <c r="BZ22" s="162"/>
      <c r="CA22" s="162"/>
      <c r="CB22" s="162"/>
      <c r="CC22" s="162"/>
      <c r="CD22" s="162"/>
      <c r="CE22" s="162"/>
      <c r="CF22" s="162"/>
      <c r="CG22" s="162"/>
      <c r="CH22" s="162"/>
      <c r="CI22" s="162"/>
      <c r="CJ22" s="162"/>
      <c r="CK22" s="162"/>
    </row>
    <row r="23" spans="1:89" s="161" customFormat="1" x14ac:dyDescent="0.3">
      <c r="A23" s="143">
        <v>22</v>
      </c>
      <c r="B23" s="167"/>
      <c r="C23" s="168"/>
      <c r="D23" s="168"/>
      <c r="E23" s="160"/>
      <c r="F23" s="160"/>
      <c r="G23" s="174"/>
      <c r="H23" s="323"/>
      <c r="I23" s="174"/>
      <c r="J23" s="323"/>
      <c r="K23" s="174"/>
      <c r="L23" s="174"/>
      <c r="M23" s="378"/>
      <c r="N23" s="332"/>
      <c r="AJ23" s="162"/>
      <c r="AK23" s="162"/>
      <c r="AL23" s="162"/>
      <c r="AM23" s="162"/>
      <c r="AN23" s="162"/>
      <c r="AO23" s="162"/>
      <c r="AP23" s="162"/>
      <c r="AQ23" s="162"/>
      <c r="AR23" s="162"/>
      <c r="AS23" s="162"/>
      <c r="AT23" s="162"/>
      <c r="AU23" s="162"/>
      <c r="AV23" s="162"/>
      <c r="AW23" s="162"/>
      <c r="AX23" s="162"/>
      <c r="AY23" s="162"/>
      <c r="AZ23" s="162"/>
      <c r="BA23" s="162"/>
      <c r="BB23" s="162"/>
      <c r="BC23" s="162"/>
      <c r="BD23" s="162"/>
      <c r="BE23" s="162"/>
      <c r="BF23" s="162"/>
      <c r="BG23" s="162"/>
      <c r="BH23" s="162"/>
      <c r="BI23" s="162"/>
      <c r="BJ23" s="162"/>
      <c r="BK23" s="162"/>
      <c r="BL23" s="162"/>
      <c r="BM23" s="162"/>
      <c r="BN23" s="162"/>
      <c r="BO23" s="162"/>
      <c r="BP23" s="162"/>
      <c r="BQ23" s="162"/>
      <c r="BR23" s="162"/>
      <c r="BS23" s="162"/>
      <c r="BT23" s="162"/>
      <c r="BU23" s="162"/>
      <c r="BV23" s="162"/>
      <c r="BW23" s="162"/>
      <c r="BX23" s="162"/>
      <c r="BY23" s="162"/>
      <c r="BZ23" s="162"/>
      <c r="CA23" s="162"/>
      <c r="CB23" s="162"/>
      <c r="CC23" s="162"/>
      <c r="CD23" s="162"/>
      <c r="CE23" s="162"/>
      <c r="CF23" s="162"/>
      <c r="CG23" s="162"/>
      <c r="CH23" s="162"/>
      <c r="CI23" s="162"/>
      <c r="CJ23" s="162"/>
      <c r="CK23" s="162"/>
    </row>
    <row r="24" spans="1:89" s="161" customFormat="1" x14ac:dyDescent="0.3">
      <c r="A24" s="143">
        <v>23</v>
      </c>
      <c r="B24" s="167"/>
      <c r="C24" s="168" t="s">
        <v>26</v>
      </c>
      <c r="D24" s="168">
        <v>45382</v>
      </c>
      <c r="E24" s="160" t="s">
        <v>27</v>
      </c>
      <c r="F24" s="160" t="s">
        <v>12</v>
      </c>
      <c r="G24" s="160"/>
      <c r="H24" s="323"/>
      <c r="I24" s="323"/>
      <c r="J24" s="323"/>
      <c r="K24" s="323"/>
      <c r="L24" s="323"/>
      <c r="M24" s="394"/>
      <c r="N24" s="398" t="s">
        <v>215</v>
      </c>
      <c r="AJ24" s="162"/>
      <c r="AK24" s="162"/>
      <c r="AL24" s="162"/>
      <c r="AM24" s="162"/>
      <c r="AN24" s="162"/>
      <c r="AO24" s="162"/>
      <c r="AP24" s="162"/>
      <c r="AQ24" s="162"/>
      <c r="AR24" s="162"/>
      <c r="AS24" s="162"/>
      <c r="AT24" s="162"/>
      <c r="AU24" s="162"/>
      <c r="AV24" s="162"/>
      <c r="AW24" s="162"/>
      <c r="AX24" s="162"/>
      <c r="AY24" s="162"/>
      <c r="AZ24" s="162"/>
      <c r="BA24" s="162"/>
      <c r="BB24" s="162"/>
      <c r="BC24" s="162"/>
      <c r="BD24" s="162"/>
      <c r="BE24" s="162"/>
      <c r="BF24" s="162"/>
      <c r="BG24" s="162"/>
      <c r="BH24" s="162"/>
      <c r="BI24" s="162"/>
      <c r="BJ24" s="162"/>
      <c r="BK24" s="162"/>
      <c r="BL24" s="162"/>
      <c r="BM24" s="162"/>
      <c r="BN24" s="162"/>
      <c r="BO24" s="162"/>
      <c r="BP24" s="162"/>
      <c r="BQ24" s="162"/>
      <c r="BR24" s="162"/>
      <c r="BS24" s="162"/>
      <c r="BT24" s="162"/>
      <c r="BU24" s="162"/>
      <c r="BV24" s="162"/>
      <c r="BW24" s="162"/>
      <c r="BX24" s="162"/>
      <c r="BY24" s="162"/>
      <c r="BZ24" s="162"/>
      <c r="CA24" s="162"/>
      <c r="CB24" s="162"/>
      <c r="CC24" s="162"/>
      <c r="CD24" s="162"/>
      <c r="CE24" s="162"/>
      <c r="CF24" s="162"/>
      <c r="CG24" s="162"/>
      <c r="CH24" s="162"/>
      <c r="CI24" s="162"/>
      <c r="CJ24" s="162"/>
      <c r="CK24" s="162"/>
    </row>
    <row r="25" spans="1:89" s="161" customFormat="1" x14ac:dyDescent="0.3">
      <c r="A25" s="143">
        <v>24</v>
      </c>
      <c r="B25" s="167"/>
      <c r="C25" s="168" t="s">
        <v>26</v>
      </c>
      <c r="D25" s="168">
        <v>45382</v>
      </c>
      <c r="E25" s="168" t="s">
        <v>30</v>
      </c>
      <c r="F25" s="160" t="s">
        <v>12</v>
      </c>
      <c r="G25" s="160"/>
      <c r="H25" s="323"/>
      <c r="I25" s="323"/>
      <c r="J25" s="323"/>
      <c r="K25" s="323"/>
      <c r="L25" s="323"/>
      <c r="M25" s="394"/>
      <c r="N25" s="332"/>
      <c r="AJ25" s="162"/>
      <c r="AK25" s="162"/>
      <c r="AL25" s="162"/>
      <c r="AM25" s="162"/>
      <c r="AN25" s="162"/>
      <c r="AO25" s="162"/>
      <c r="AP25" s="162"/>
      <c r="AQ25" s="162"/>
      <c r="AR25" s="162"/>
      <c r="AS25" s="162"/>
      <c r="AT25" s="162"/>
      <c r="AU25" s="162"/>
      <c r="AV25" s="162"/>
      <c r="AW25" s="162"/>
      <c r="AX25" s="162"/>
      <c r="AY25" s="162"/>
      <c r="AZ25" s="162"/>
      <c r="BA25" s="162"/>
      <c r="BB25" s="162"/>
      <c r="BC25" s="162"/>
      <c r="BD25" s="162"/>
      <c r="BE25" s="162"/>
      <c r="BF25" s="162"/>
      <c r="BG25" s="162"/>
      <c r="BH25" s="162"/>
      <c r="BI25" s="162"/>
      <c r="BJ25" s="162"/>
      <c r="BK25" s="162"/>
      <c r="BL25" s="162"/>
      <c r="BM25" s="162"/>
      <c r="BN25" s="162"/>
      <c r="BO25" s="162"/>
      <c r="BP25" s="162"/>
      <c r="BQ25" s="162"/>
      <c r="BR25" s="162"/>
      <c r="BS25" s="162"/>
      <c r="BT25" s="162"/>
      <c r="BU25" s="162"/>
      <c r="BV25" s="162"/>
      <c r="BW25" s="162"/>
      <c r="BX25" s="162"/>
      <c r="BY25" s="162"/>
      <c r="BZ25" s="162"/>
      <c r="CA25" s="162"/>
      <c r="CB25" s="162"/>
      <c r="CC25" s="162"/>
      <c r="CD25" s="162"/>
      <c r="CE25" s="162"/>
      <c r="CF25" s="162"/>
      <c r="CG25" s="162"/>
      <c r="CH25" s="162"/>
      <c r="CI25" s="162"/>
      <c r="CJ25" s="162"/>
      <c r="CK25" s="162"/>
    </row>
    <row r="26" spans="1:89" s="161" customFormat="1" x14ac:dyDescent="0.3">
      <c r="A26" s="143">
        <v>25</v>
      </c>
      <c r="B26" s="167"/>
      <c r="C26" s="168" t="s">
        <v>26</v>
      </c>
      <c r="D26" s="168">
        <v>45382</v>
      </c>
      <c r="E26" s="160" t="s">
        <v>211</v>
      </c>
      <c r="F26" s="160" t="s">
        <v>12</v>
      </c>
      <c r="G26" s="160"/>
      <c r="H26" s="323"/>
      <c r="I26" s="323"/>
      <c r="J26" s="323"/>
      <c r="K26" s="165"/>
      <c r="L26" s="323"/>
      <c r="M26" s="394"/>
      <c r="N26" s="332"/>
      <c r="AJ26" s="162"/>
      <c r="AK26" s="162"/>
      <c r="AL26" s="162"/>
      <c r="AM26" s="162"/>
      <c r="AN26" s="162"/>
      <c r="AO26" s="162"/>
      <c r="AP26" s="162"/>
      <c r="AQ26" s="162"/>
      <c r="AR26" s="162"/>
      <c r="AS26" s="162"/>
      <c r="AT26" s="162"/>
      <c r="AU26" s="162"/>
      <c r="AV26" s="162"/>
      <c r="AW26" s="162"/>
      <c r="AX26" s="162"/>
      <c r="AY26" s="162"/>
      <c r="AZ26" s="162"/>
      <c r="BA26" s="162"/>
      <c r="BB26" s="162"/>
      <c r="BC26" s="162"/>
      <c r="BD26" s="162"/>
      <c r="BE26" s="162"/>
      <c r="BF26" s="162"/>
      <c r="BG26" s="162"/>
      <c r="BH26" s="162"/>
      <c r="BI26" s="162"/>
      <c r="BJ26" s="162"/>
      <c r="BK26" s="162"/>
      <c r="BL26" s="162"/>
      <c r="BM26" s="162"/>
      <c r="BN26" s="162"/>
      <c r="BO26" s="162"/>
      <c r="BP26" s="162"/>
      <c r="BQ26" s="162"/>
      <c r="BR26" s="162"/>
      <c r="BS26" s="162"/>
      <c r="BT26" s="162"/>
      <c r="BU26" s="162"/>
      <c r="BV26" s="162"/>
      <c r="BW26" s="162"/>
      <c r="BX26" s="162"/>
      <c r="BY26" s="162"/>
      <c r="BZ26" s="162"/>
      <c r="CA26" s="162"/>
      <c r="CB26" s="162"/>
      <c r="CC26" s="162"/>
      <c r="CD26" s="162"/>
      <c r="CE26" s="162"/>
      <c r="CF26" s="162"/>
      <c r="CG26" s="162"/>
      <c r="CH26" s="162"/>
      <c r="CI26" s="162"/>
      <c r="CJ26" s="162"/>
      <c r="CK26" s="162"/>
    </row>
    <row r="27" spans="1:89" s="161" customFormat="1" x14ac:dyDescent="0.3">
      <c r="A27" s="143">
        <v>26</v>
      </c>
      <c r="B27" s="167"/>
      <c r="C27" s="168" t="s">
        <v>26</v>
      </c>
      <c r="D27" s="168">
        <v>45382</v>
      </c>
      <c r="E27" s="168" t="s">
        <v>212</v>
      </c>
      <c r="F27" s="160" t="s">
        <v>12</v>
      </c>
      <c r="G27" s="160"/>
      <c r="H27" s="323"/>
      <c r="I27" s="323"/>
      <c r="J27" s="323"/>
      <c r="K27" s="165"/>
      <c r="L27" s="323"/>
      <c r="M27" s="394"/>
      <c r="N27" s="332"/>
      <c r="AJ27" s="162"/>
      <c r="AK27" s="162"/>
      <c r="AL27" s="162"/>
      <c r="AM27" s="162"/>
      <c r="AN27" s="162"/>
      <c r="AO27" s="162"/>
      <c r="AP27" s="162"/>
      <c r="AQ27" s="162"/>
      <c r="AR27" s="162"/>
      <c r="AS27" s="162"/>
      <c r="AT27" s="162"/>
      <c r="AU27" s="162"/>
      <c r="AV27" s="162"/>
      <c r="AW27" s="162"/>
      <c r="AX27" s="162"/>
      <c r="AY27" s="162"/>
      <c r="AZ27" s="162"/>
      <c r="BA27" s="162"/>
      <c r="BB27" s="162"/>
      <c r="BC27" s="162"/>
      <c r="BD27" s="162"/>
      <c r="BE27" s="162"/>
      <c r="BF27" s="162"/>
      <c r="BG27" s="162"/>
      <c r="BH27" s="162"/>
      <c r="BI27" s="162"/>
      <c r="BJ27" s="162"/>
      <c r="BK27" s="162"/>
      <c r="BL27" s="162"/>
      <c r="BM27" s="162"/>
      <c r="BN27" s="162"/>
      <c r="BO27" s="162"/>
      <c r="BP27" s="162"/>
      <c r="BQ27" s="162"/>
      <c r="BR27" s="162"/>
      <c r="BS27" s="162"/>
      <c r="BT27" s="162"/>
      <c r="BU27" s="162"/>
      <c r="BV27" s="162"/>
      <c r="BW27" s="162"/>
      <c r="BX27" s="162"/>
      <c r="BY27" s="162"/>
      <c r="BZ27" s="162"/>
      <c r="CA27" s="162"/>
      <c r="CB27" s="162"/>
      <c r="CC27" s="162"/>
      <c r="CD27" s="162"/>
      <c r="CE27" s="162"/>
      <c r="CF27" s="162"/>
      <c r="CG27" s="162"/>
      <c r="CH27" s="162"/>
      <c r="CI27" s="162"/>
      <c r="CJ27" s="162"/>
      <c r="CK27" s="162"/>
    </row>
    <row r="28" spans="1:89" s="161" customFormat="1" x14ac:dyDescent="0.3">
      <c r="A28" s="143">
        <v>27</v>
      </c>
      <c r="B28" s="167"/>
      <c r="C28" s="168" t="s">
        <v>26</v>
      </c>
      <c r="D28" s="168">
        <v>45382</v>
      </c>
      <c r="E28" s="160" t="s">
        <v>213</v>
      </c>
      <c r="F28" s="160" t="s">
        <v>12</v>
      </c>
      <c r="G28" s="160"/>
      <c r="H28" s="323"/>
      <c r="I28" s="323"/>
      <c r="J28" s="323"/>
      <c r="K28" s="165"/>
      <c r="L28" s="323"/>
      <c r="M28" s="394"/>
      <c r="N28" s="332"/>
      <c r="AJ28" s="162"/>
      <c r="AK28" s="162"/>
      <c r="AL28" s="162"/>
      <c r="AM28" s="162"/>
      <c r="AN28" s="162"/>
      <c r="AO28" s="162"/>
      <c r="AP28" s="162"/>
      <c r="AQ28" s="162"/>
      <c r="AR28" s="162"/>
      <c r="AS28" s="162"/>
      <c r="AT28" s="162"/>
      <c r="AU28" s="162"/>
      <c r="AV28" s="162"/>
      <c r="AW28" s="162"/>
      <c r="AX28" s="162"/>
      <c r="AY28" s="162"/>
      <c r="AZ28" s="162"/>
      <c r="BA28" s="162"/>
      <c r="BB28" s="162"/>
      <c r="BC28" s="162"/>
      <c r="BD28" s="162"/>
      <c r="BE28" s="162"/>
      <c r="BF28" s="162"/>
      <c r="BG28" s="162"/>
      <c r="BH28" s="162"/>
      <c r="BI28" s="162"/>
      <c r="BJ28" s="162"/>
      <c r="BK28" s="162"/>
      <c r="BL28" s="162"/>
      <c r="BM28" s="162"/>
      <c r="BN28" s="162"/>
      <c r="BO28" s="162"/>
      <c r="BP28" s="162"/>
      <c r="BQ28" s="162"/>
      <c r="BR28" s="162"/>
      <c r="BS28" s="162"/>
      <c r="BT28" s="162"/>
      <c r="BU28" s="162"/>
      <c r="BV28" s="162"/>
      <c r="BW28" s="162"/>
      <c r="BX28" s="162"/>
      <c r="BY28" s="162"/>
      <c r="BZ28" s="162"/>
      <c r="CA28" s="162"/>
      <c r="CB28" s="162"/>
      <c r="CC28" s="162"/>
      <c r="CD28" s="162"/>
      <c r="CE28" s="162"/>
      <c r="CF28" s="162"/>
      <c r="CG28" s="162"/>
      <c r="CH28" s="162"/>
      <c r="CI28" s="162"/>
      <c r="CJ28" s="162"/>
      <c r="CK28" s="162"/>
    </row>
    <row r="29" spans="1:89" s="161" customFormat="1" x14ac:dyDescent="0.3">
      <c r="A29" s="143">
        <v>28</v>
      </c>
      <c r="B29" s="167"/>
      <c r="C29" s="168" t="s">
        <v>26</v>
      </c>
      <c r="D29" s="168">
        <v>45382</v>
      </c>
      <c r="E29" s="160" t="s">
        <v>214</v>
      </c>
      <c r="F29" s="160" t="s">
        <v>12</v>
      </c>
      <c r="G29" s="160"/>
      <c r="H29" s="323"/>
      <c r="I29" s="323"/>
      <c r="J29" s="323"/>
      <c r="K29" s="165"/>
      <c r="L29" s="323"/>
      <c r="M29" s="394"/>
      <c r="N29" s="332"/>
      <c r="AJ29" s="162"/>
      <c r="AK29" s="162"/>
      <c r="AL29" s="162"/>
      <c r="AM29" s="162"/>
      <c r="AN29" s="162"/>
      <c r="AO29" s="162"/>
      <c r="AP29" s="162"/>
      <c r="AQ29" s="162"/>
      <c r="AR29" s="162"/>
      <c r="AS29" s="162"/>
      <c r="AT29" s="162"/>
      <c r="AU29" s="162"/>
      <c r="AV29" s="162"/>
      <c r="AW29" s="162"/>
      <c r="AX29" s="162"/>
      <c r="AY29" s="162"/>
      <c r="AZ29" s="162"/>
      <c r="BA29" s="162"/>
      <c r="BB29" s="162"/>
      <c r="BC29" s="162"/>
      <c r="BD29" s="162"/>
      <c r="BE29" s="162"/>
      <c r="BF29" s="162"/>
      <c r="BG29" s="162"/>
      <c r="BH29" s="162"/>
      <c r="BI29" s="162"/>
      <c r="BJ29" s="162"/>
      <c r="BK29" s="162"/>
      <c r="BL29" s="162"/>
      <c r="BM29" s="162"/>
      <c r="BN29" s="162"/>
      <c r="BO29" s="162"/>
      <c r="BP29" s="162"/>
      <c r="BQ29" s="162"/>
      <c r="BR29" s="162"/>
      <c r="BS29" s="162"/>
      <c r="BT29" s="162"/>
      <c r="BU29" s="162"/>
      <c r="BV29" s="162"/>
      <c r="BW29" s="162"/>
      <c r="BX29" s="162"/>
      <c r="BY29" s="162"/>
      <c r="BZ29" s="162"/>
      <c r="CA29" s="162"/>
      <c r="CB29" s="162"/>
      <c r="CC29" s="162"/>
      <c r="CD29" s="162"/>
      <c r="CE29" s="162"/>
      <c r="CF29" s="162"/>
      <c r="CG29" s="162"/>
      <c r="CH29" s="162"/>
      <c r="CI29" s="162"/>
      <c r="CJ29" s="162"/>
      <c r="CK29" s="162"/>
    </row>
    <row r="30" spans="1:89" s="161" customFormat="1" x14ac:dyDescent="0.3">
      <c r="A30" s="143">
        <v>29</v>
      </c>
      <c r="B30" s="167"/>
      <c r="C30" s="168"/>
      <c r="D30" s="168"/>
      <c r="E30" s="160"/>
      <c r="F30" s="160"/>
      <c r="G30" s="180"/>
      <c r="H30" s="160"/>
      <c r="I30" s="160"/>
      <c r="J30" s="323"/>
      <c r="K30" s="160"/>
      <c r="L30" s="160"/>
      <c r="M30" s="377"/>
      <c r="N30" s="332"/>
      <c r="AJ30" s="162"/>
      <c r="AK30" s="162"/>
      <c r="AL30" s="162"/>
      <c r="AM30" s="162"/>
      <c r="AN30" s="162"/>
      <c r="AO30" s="162"/>
      <c r="AP30" s="162"/>
      <c r="AQ30" s="162"/>
      <c r="AR30" s="162"/>
      <c r="AS30" s="162"/>
      <c r="AT30" s="162"/>
      <c r="AU30" s="162"/>
      <c r="AV30" s="162"/>
      <c r="AW30" s="162"/>
      <c r="AX30" s="162"/>
      <c r="AY30" s="162"/>
      <c r="AZ30" s="162"/>
      <c r="BA30" s="162"/>
      <c r="BB30" s="162"/>
      <c r="BC30" s="162"/>
      <c r="BD30" s="162"/>
      <c r="BE30" s="162"/>
      <c r="BF30" s="162"/>
      <c r="BG30" s="162"/>
      <c r="BH30" s="162"/>
      <c r="BI30" s="162"/>
      <c r="BJ30" s="162"/>
      <c r="BK30" s="162"/>
      <c r="BL30" s="162"/>
      <c r="BM30" s="162"/>
      <c r="BN30" s="162"/>
      <c r="BO30" s="162"/>
      <c r="BP30" s="162"/>
      <c r="BQ30" s="162"/>
      <c r="BR30" s="162"/>
      <c r="BS30" s="162"/>
      <c r="BT30" s="162"/>
      <c r="BU30" s="162"/>
      <c r="BV30" s="162"/>
      <c r="BW30" s="162"/>
      <c r="BX30" s="162"/>
      <c r="BY30" s="162"/>
      <c r="BZ30" s="162"/>
      <c r="CA30" s="162"/>
      <c r="CB30" s="162"/>
      <c r="CC30" s="162"/>
      <c r="CD30" s="162"/>
      <c r="CE30" s="162"/>
      <c r="CF30" s="162"/>
      <c r="CG30" s="162"/>
      <c r="CH30" s="162"/>
      <c r="CI30" s="162"/>
      <c r="CJ30" s="162"/>
      <c r="CK30" s="162"/>
    </row>
    <row r="31" spans="1:89" s="161" customFormat="1" x14ac:dyDescent="0.3">
      <c r="A31" s="143">
        <v>30</v>
      </c>
      <c r="B31" s="167"/>
      <c r="C31" s="168" t="s">
        <v>37</v>
      </c>
      <c r="D31" s="168">
        <v>45383</v>
      </c>
      <c r="E31" s="160" t="s">
        <v>11</v>
      </c>
      <c r="F31" s="160" t="s">
        <v>12</v>
      </c>
      <c r="G31" s="160"/>
      <c r="H31" s="323"/>
      <c r="I31" s="323"/>
      <c r="J31" s="323"/>
      <c r="K31" s="323"/>
      <c r="L31" s="323"/>
      <c r="M31" s="394"/>
      <c r="N31" s="327"/>
      <c r="AJ31" s="162"/>
      <c r="AK31" s="162"/>
      <c r="AL31" s="162"/>
      <c r="AM31" s="162"/>
      <c r="AN31" s="162"/>
      <c r="AO31" s="162"/>
      <c r="AP31" s="162"/>
      <c r="AQ31" s="162"/>
      <c r="AR31" s="162"/>
      <c r="AS31" s="162"/>
      <c r="AT31" s="162"/>
      <c r="AU31" s="162"/>
      <c r="AV31" s="162"/>
      <c r="AW31" s="162"/>
      <c r="AX31" s="162"/>
      <c r="AY31" s="162"/>
      <c r="AZ31" s="162"/>
      <c r="BA31" s="162"/>
      <c r="BB31" s="162"/>
      <c r="BC31" s="162"/>
      <c r="BD31" s="162"/>
      <c r="BE31" s="162"/>
      <c r="BF31" s="162"/>
      <c r="BG31" s="162"/>
      <c r="BH31" s="162"/>
      <c r="BI31" s="162"/>
      <c r="BJ31" s="162"/>
      <c r="BK31" s="162"/>
      <c r="BL31" s="162"/>
      <c r="BM31" s="162"/>
      <c r="BN31" s="162"/>
      <c r="BO31" s="162"/>
      <c r="BP31" s="162"/>
      <c r="BQ31" s="162"/>
      <c r="BR31" s="162"/>
      <c r="BS31" s="162"/>
      <c r="BT31" s="162"/>
      <c r="BU31" s="162"/>
      <c r="BV31" s="162"/>
      <c r="BW31" s="162"/>
      <c r="BX31" s="162"/>
      <c r="BY31" s="162"/>
      <c r="BZ31" s="162"/>
      <c r="CA31" s="162"/>
      <c r="CB31" s="162"/>
      <c r="CC31" s="162"/>
      <c r="CD31" s="162"/>
      <c r="CE31" s="162"/>
      <c r="CF31" s="162"/>
      <c r="CG31" s="162"/>
      <c r="CH31" s="162"/>
      <c r="CI31" s="162"/>
      <c r="CJ31" s="162"/>
      <c r="CK31" s="162"/>
    </row>
    <row r="32" spans="1:89" s="161" customFormat="1" x14ac:dyDescent="0.3">
      <c r="A32" s="143">
        <v>31</v>
      </c>
      <c r="B32" s="167"/>
      <c r="C32" s="168" t="s">
        <v>37</v>
      </c>
      <c r="D32" s="168">
        <v>45383</v>
      </c>
      <c r="E32" s="160" t="s">
        <v>23</v>
      </c>
      <c r="F32" s="160" t="s">
        <v>12</v>
      </c>
      <c r="G32" s="160"/>
      <c r="H32" s="323"/>
      <c r="I32" s="323"/>
      <c r="J32" s="323"/>
      <c r="K32" s="323"/>
      <c r="L32" s="323"/>
      <c r="M32" s="394"/>
      <c r="N32" s="332"/>
      <c r="AJ32" s="162"/>
      <c r="AK32" s="162"/>
      <c r="AL32" s="162"/>
      <c r="AM32" s="162"/>
      <c r="AN32" s="162"/>
      <c r="AO32" s="162"/>
      <c r="AP32" s="162"/>
      <c r="AQ32" s="162"/>
      <c r="AR32" s="162"/>
      <c r="AS32" s="162"/>
      <c r="AT32" s="162"/>
      <c r="AU32" s="162"/>
      <c r="AV32" s="162"/>
      <c r="AW32" s="162"/>
      <c r="AX32" s="162"/>
      <c r="AY32" s="162"/>
      <c r="AZ32" s="162"/>
      <c r="BA32" s="162"/>
      <c r="BB32" s="162"/>
      <c r="BC32" s="162"/>
      <c r="BD32" s="162"/>
      <c r="BE32" s="162"/>
      <c r="BF32" s="162"/>
      <c r="BG32" s="162"/>
      <c r="BH32" s="162"/>
      <c r="BI32" s="162"/>
      <c r="BJ32" s="162"/>
      <c r="BK32" s="162"/>
      <c r="BL32" s="162"/>
      <c r="BM32" s="162"/>
      <c r="BN32" s="162"/>
      <c r="BO32" s="162"/>
      <c r="BP32" s="162"/>
      <c r="BQ32" s="162"/>
      <c r="BR32" s="162"/>
      <c r="BS32" s="162"/>
      <c r="BT32" s="162"/>
      <c r="BU32" s="162"/>
      <c r="BV32" s="162"/>
      <c r="BW32" s="162"/>
      <c r="BX32" s="162"/>
      <c r="BY32" s="162"/>
      <c r="BZ32" s="162"/>
      <c r="CA32" s="162"/>
      <c r="CB32" s="162"/>
      <c r="CC32" s="162"/>
      <c r="CD32" s="162"/>
      <c r="CE32" s="162"/>
      <c r="CF32" s="162"/>
      <c r="CG32" s="162"/>
      <c r="CH32" s="162"/>
      <c r="CI32" s="162"/>
      <c r="CJ32" s="162"/>
      <c r="CK32" s="162"/>
    </row>
    <row r="33" spans="1:89" s="161" customFormat="1" x14ac:dyDescent="0.3">
      <c r="A33" s="143">
        <v>32</v>
      </c>
      <c r="B33" s="167"/>
      <c r="C33" s="168"/>
      <c r="D33" s="168"/>
      <c r="E33" s="160"/>
      <c r="F33" s="160"/>
      <c r="G33" s="160"/>
      <c r="H33" s="160"/>
      <c r="I33" s="160"/>
      <c r="J33" s="323"/>
      <c r="K33" s="160"/>
      <c r="L33" s="160"/>
      <c r="M33" s="377"/>
      <c r="N33" s="332"/>
      <c r="AJ33" s="162"/>
      <c r="AK33" s="162"/>
      <c r="AL33" s="162"/>
      <c r="AM33" s="162"/>
      <c r="AN33" s="162"/>
      <c r="AO33" s="162"/>
      <c r="AP33" s="162"/>
      <c r="AQ33" s="162"/>
      <c r="AR33" s="162"/>
      <c r="AS33" s="162"/>
      <c r="AT33" s="162"/>
      <c r="AU33" s="162"/>
      <c r="AV33" s="162"/>
      <c r="AW33" s="162"/>
      <c r="AX33" s="162"/>
      <c r="AY33" s="162"/>
      <c r="AZ33" s="162"/>
      <c r="BA33" s="162"/>
      <c r="BB33" s="162"/>
      <c r="BC33" s="162"/>
      <c r="BD33" s="162"/>
      <c r="BE33" s="162"/>
      <c r="BF33" s="162"/>
      <c r="BG33" s="162"/>
      <c r="BH33" s="162"/>
      <c r="BI33" s="162"/>
      <c r="BJ33" s="162"/>
      <c r="BK33" s="162"/>
      <c r="BL33" s="162"/>
      <c r="BM33" s="162"/>
      <c r="BN33" s="162"/>
      <c r="BO33" s="162"/>
      <c r="BP33" s="162"/>
      <c r="BQ33" s="162"/>
      <c r="BR33" s="162"/>
      <c r="BS33" s="162"/>
      <c r="BT33" s="162"/>
      <c r="BU33" s="162"/>
      <c r="BV33" s="162"/>
      <c r="BW33" s="162"/>
      <c r="BX33" s="162"/>
      <c r="BY33" s="162"/>
      <c r="BZ33" s="162"/>
      <c r="CA33" s="162"/>
      <c r="CB33" s="162"/>
      <c r="CC33" s="162"/>
      <c r="CD33" s="162"/>
      <c r="CE33" s="162"/>
      <c r="CF33" s="162"/>
      <c r="CG33" s="162"/>
      <c r="CH33" s="162"/>
      <c r="CI33" s="162"/>
      <c r="CJ33" s="162"/>
      <c r="CK33" s="162"/>
    </row>
    <row r="34" spans="1:89" s="161" customFormat="1" x14ac:dyDescent="0.3">
      <c r="A34" s="143">
        <v>33</v>
      </c>
      <c r="B34" s="167"/>
      <c r="C34" s="168"/>
      <c r="D34" s="168"/>
      <c r="E34" s="160"/>
      <c r="F34" s="160"/>
      <c r="G34" s="160" t="s">
        <v>24</v>
      </c>
      <c r="H34" s="166" t="s">
        <v>38</v>
      </c>
      <c r="I34" s="160"/>
      <c r="J34" s="323" t="s">
        <v>222</v>
      </c>
      <c r="K34" s="160"/>
      <c r="L34" s="160"/>
      <c r="M34" s="377"/>
      <c r="N34" s="332"/>
      <c r="AJ34" s="162"/>
      <c r="AK34" s="162"/>
      <c r="AL34" s="162"/>
      <c r="AM34" s="162"/>
      <c r="AN34" s="162"/>
      <c r="AO34" s="162"/>
      <c r="AP34" s="162"/>
      <c r="AQ34" s="162"/>
      <c r="AR34" s="162"/>
      <c r="AS34" s="162"/>
      <c r="AT34" s="162"/>
      <c r="AU34" s="162"/>
      <c r="AV34" s="162"/>
      <c r="AW34" s="162"/>
      <c r="AX34" s="162"/>
      <c r="AY34" s="162"/>
      <c r="AZ34" s="162"/>
      <c r="BA34" s="162"/>
      <c r="BB34" s="162"/>
      <c r="BC34" s="162"/>
      <c r="BD34" s="162"/>
      <c r="BE34" s="162"/>
      <c r="BF34" s="162"/>
      <c r="BG34" s="162"/>
      <c r="BH34" s="162"/>
      <c r="BI34" s="162"/>
      <c r="BJ34" s="162"/>
      <c r="BK34" s="162"/>
      <c r="BL34" s="162"/>
      <c r="BM34" s="162"/>
      <c r="BN34" s="162"/>
      <c r="BO34" s="162"/>
      <c r="BP34" s="162"/>
      <c r="BQ34" s="162"/>
      <c r="BR34" s="162"/>
      <c r="BS34" s="162"/>
      <c r="BT34" s="162"/>
      <c r="BU34" s="162"/>
      <c r="BV34" s="162"/>
      <c r="BW34" s="162"/>
      <c r="BX34" s="162"/>
      <c r="BY34" s="162"/>
      <c r="BZ34" s="162"/>
      <c r="CA34" s="162"/>
      <c r="CB34" s="162"/>
      <c r="CC34" s="162"/>
      <c r="CD34" s="162"/>
      <c r="CE34" s="162"/>
      <c r="CF34" s="162"/>
      <c r="CG34" s="162"/>
      <c r="CH34" s="162"/>
      <c r="CI34" s="162"/>
      <c r="CJ34" s="162"/>
      <c r="CK34" s="162"/>
    </row>
    <row r="35" spans="1:89" s="161" customFormat="1" x14ac:dyDescent="0.3">
      <c r="A35" s="143">
        <v>34</v>
      </c>
      <c r="B35" s="167"/>
      <c r="C35" s="168"/>
      <c r="D35" s="168"/>
      <c r="E35" s="160"/>
      <c r="F35" s="160"/>
      <c r="G35" s="160" t="s">
        <v>22</v>
      </c>
      <c r="H35" s="166" t="s">
        <v>38</v>
      </c>
      <c r="I35" s="160"/>
      <c r="J35" s="323" t="s">
        <v>222</v>
      </c>
      <c r="K35" s="160"/>
      <c r="L35" s="160"/>
      <c r="M35" s="377"/>
      <c r="N35" s="332"/>
      <c r="AJ35" s="162"/>
      <c r="AK35" s="162"/>
      <c r="AL35" s="162"/>
      <c r="AM35" s="162"/>
      <c r="AN35" s="162"/>
      <c r="AO35" s="162"/>
      <c r="AP35" s="162"/>
      <c r="AQ35" s="162"/>
      <c r="AR35" s="162"/>
      <c r="AS35" s="162"/>
      <c r="AT35" s="162"/>
      <c r="AU35" s="162"/>
      <c r="AV35" s="162"/>
      <c r="AW35" s="162"/>
      <c r="AX35" s="162"/>
      <c r="AY35" s="162"/>
      <c r="AZ35" s="162"/>
      <c r="BA35" s="162"/>
      <c r="BB35" s="162"/>
      <c r="BC35" s="162"/>
      <c r="BD35" s="162"/>
      <c r="BE35" s="162"/>
      <c r="BF35" s="162"/>
      <c r="BG35" s="162"/>
      <c r="BH35" s="162"/>
      <c r="BI35" s="162"/>
      <c r="BJ35" s="162"/>
      <c r="BK35" s="162"/>
      <c r="BL35" s="162"/>
      <c r="BM35" s="162"/>
      <c r="BN35" s="162"/>
      <c r="BO35" s="162"/>
      <c r="BP35" s="162"/>
      <c r="BQ35" s="162"/>
      <c r="BR35" s="162"/>
      <c r="BS35" s="162"/>
      <c r="BT35" s="162"/>
      <c r="BU35" s="162"/>
      <c r="BV35" s="162"/>
      <c r="BW35" s="162"/>
      <c r="BX35" s="162"/>
      <c r="BY35" s="162"/>
      <c r="BZ35" s="162"/>
      <c r="CA35" s="162"/>
      <c r="CB35" s="162"/>
      <c r="CC35" s="162"/>
      <c r="CD35" s="162"/>
      <c r="CE35" s="162"/>
      <c r="CF35" s="162"/>
      <c r="CG35" s="162"/>
      <c r="CH35" s="162"/>
      <c r="CI35" s="162"/>
      <c r="CJ35" s="162"/>
      <c r="CK35" s="162"/>
    </row>
    <row r="36" spans="1:89" s="161" customFormat="1" x14ac:dyDescent="0.3">
      <c r="A36" s="143">
        <v>35</v>
      </c>
      <c r="B36" s="167"/>
      <c r="C36" s="168"/>
      <c r="D36" s="168"/>
      <c r="E36" s="160"/>
      <c r="F36" s="160"/>
      <c r="G36" s="160" t="s">
        <v>21</v>
      </c>
      <c r="H36" s="166" t="s">
        <v>38</v>
      </c>
      <c r="I36" s="160"/>
      <c r="J36" s="323" t="s">
        <v>222</v>
      </c>
      <c r="K36" s="160"/>
      <c r="L36" s="160"/>
      <c r="M36" s="377"/>
      <c r="N36" s="332"/>
      <c r="AJ36" s="162"/>
      <c r="AK36" s="162"/>
      <c r="AL36" s="162"/>
      <c r="AM36" s="162"/>
      <c r="AN36" s="162"/>
      <c r="AO36" s="162"/>
      <c r="AP36" s="162"/>
      <c r="AQ36" s="162"/>
      <c r="AR36" s="162"/>
      <c r="AS36" s="162"/>
      <c r="AT36" s="162"/>
      <c r="AU36" s="162"/>
      <c r="AV36" s="162"/>
      <c r="AW36" s="162"/>
      <c r="AX36" s="162"/>
      <c r="AY36" s="162"/>
      <c r="AZ36" s="162"/>
      <c r="BA36" s="162"/>
      <c r="BB36" s="162"/>
      <c r="BC36" s="162"/>
      <c r="BD36" s="162"/>
      <c r="BE36" s="162"/>
      <c r="BF36" s="162"/>
      <c r="BG36" s="162"/>
      <c r="BH36" s="162"/>
      <c r="BI36" s="162"/>
      <c r="BJ36" s="162"/>
      <c r="BK36" s="162"/>
      <c r="BL36" s="162"/>
      <c r="BM36" s="162"/>
      <c r="BN36" s="162"/>
      <c r="BO36" s="162"/>
      <c r="BP36" s="162"/>
      <c r="BQ36" s="162"/>
      <c r="BR36" s="162"/>
      <c r="BS36" s="162"/>
      <c r="BT36" s="162"/>
      <c r="BU36" s="162"/>
      <c r="BV36" s="162"/>
      <c r="BW36" s="162"/>
      <c r="BX36" s="162"/>
      <c r="BY36" s="162"/>
      <c r="BZ36" s="162"/>
      <c r="CA36" s="162"/>
      <c r="CB36" s="162"/>
      <c r="CC36" s="162"/>
      <c r="CD36" s="162"/>
      <c r="CE36" s="162"/>
      <c r="CF36" s="162"/>
      <c r="CG36" s="162"/>
      <c r="CH36" s="162"/>
      <c r="CI36" s="162"/>
      <c r="CJ36" s="162"/>
      <c r="CK36" s="162"/>
    </row>
    <row r="37" spans="1:89" s="161" customFormat="1" x14ac:dyDescent="0.3">
      <c r="A37" s="143">
        <v>36</v>
      </c>
      <c r="B37" s="167"/>
      <c r="C37" s="168"/>
      <c r="D37" s="168"/>
      <c r="E37" s="160"/>
      <c r="F37" s="160"/>
      <c r="G37" s="160" t="s">
        <v>17</v>
      </c>
      <c r="H37" s="166" t="s">
        <v>38</v>
      </c>
      <c r="I37" s="160"/>
      <c r="J37" s="323" t="s">
        <v>222</v>
      </c>
      <c r="K37" s="160"/>
      <c r="L37" s="160"/>
      <c r="M37" s="377"/>
      <c r="N37" s="332"/>
      <c r="AJ37" s="162"/>
      <c r="AK37" s="162"/>
      <c r="AL37" s="162"/>
      <c r="AM37" s="162"/>
      <c r="AN37" s="162"/>
      <c r="AO37" s="162"/>
      <c r="AP37" s="162"/>
      <c r="AQ37" s="162"/>
      <c r="AR37" s="162"/>
      <c r="AS37" s="162"/>
      <c r="AT37" s="162"/>
      <c r="AU37" s="162"/>
      <c r="AV37" s="162"/>
      <c r="AW37" s="162"/>
      <c r="AX37" s="162"/>
      <c r="AY37" s="162"/>
      <c r="AZ37" s="162"/>
      <c r="BA37" s="162"/>
      <c r="BB37" s="162"/>
      <c r="BC37" s="162"/>
      <c r="BD37" s="162"/>
      <c r="BE37" s="162"/>
      <c r="BF37" s="162"/>
      <c r="BG37" s="162"/>
      <c r="BH37" s="162"/>
      <c r="BI37" s="162"/>
      <c r="BJ37" s="162"/>
      <c r="BK37" s="162"/>
      <c r="BL37" s="162"/>
      <c r="BM37" s="162"/>
      <c r="BN37" s="162"/>
      <c r="BO37" s="162"/>
      <c r="BP37" s="162"/>
      <c r="BQ37" s="162"/>
      <c r="BR37" s="162"/>
      <c r="BS37" s="162"/>
      <c r="BT37" s="162"/>
      <c r="BU37" s="162"/>
      <c r="BV37" s="162"/>
      <c r="BW37" s="162"/>
      <c r="BX37" s="162"/>
      <c r="BY37" s="162"/>
      <c r="BZ37" s="162"/>
      <c r="CA37" s="162"/>
      <c r="CB37" s="162"/>
      <c r="CC37" s="162"/>
      <c r="CD37" s="162"/>
      <c r="CE37" s="162"/>
      <c r="CF37" s="162"/>
      <c r="CG37" s="162"/>
      <c r="CH37" s="162"/>
      <c r="CI37" s="162"/>
      <c r="CJ37" s="162"/>
      <c r="CK37" s="162"/>
    </row>
    <row r="38" spans="1:89" s="161" customFormat="1" x14ac:dyDescent="0.3">
      <c r="A38" s="143">
        <v>37</v>
      </c>
      <c r="B38" s="167"/>
      <c r="C38" s="168"/>
      <c r="D38" s="168"/>
      <c r="E38" s="160"/>
      <c r="F38" s="160"/>
      <c r="G38" s="160" t="s">
        <v>78</v>
      </c>
      <c r="H38" s="166" t="s">
        <v>38</v>
      </c>
      <c r="I38" s="160"/>
      <c r="J38" s="323" t="s">
        <v>222</v>
      </c>
      <c r="K38" s="160"/>
      <c r="L38" s="160"/>
      <c r="M38" s="377"/>
      <c r="N38" s="332"/>
      <c r="AJ38" s="162"/>
      <c r="AK38" s="162"/>
      <c r="AL38" s="162"/>
      <c r="AM38" s="162"/>
      <c r="AN38" s="162"/>
      <c r="AO38" s="162"/>
      <c r="AP38" s="162"/>
      <c r="AQ38" s="162"/>
      <c r="AR38" s="162"/>
      <c r="AS38" s="162"/>
      <c r="AT38" s="162"/>
      <c r="AU38" s="162"/>
      <c r="AV38" s="162"/>
      <c r="AW38" s="162"/>
      <c r="AX38" s="162"/>
      <c r="AY38" s="162"/>
      <c r="AZ38" s="162"/>
      <c r="BA38" s="162"/>
      <c r="BB38" s="162"/>
      <c r="BC38" s="162"/>
      <c r="BD38" s="162"/>
      <c r="BE38" s="162"/>
      <c r="BF38" s="162"/>
      <c r="BG38" s="162"/>
      <c r="BH38" s="162"/>
      <c r="BI38" s="162"/>
      <c r="BJ38" s="162"/>
      <c r="BK38" s="162"/>
      <c r="BL38" s="162"/>
      <c r="BM38" s="162"/>
      <c r="BN38" s="162"/>
      <c r="BO38" s="162"/>
      <c r="BP38" s="162"/>
      <c r="BQ38" s="162"/>
      <c r="BR38" s="162"/>
      <c r="BS38" s="162"/>
      <c r="BT38" s="162"/>
      <c r="BU38" s="162"/>
      <c r="BV38" s="162"/>
      <c r="BW38" s="162"/>
      <c r="BX38" s="162"/>
      <c r="BY38" s="162"/>
      <c r="BZ38" s="162"/>
      <c r="CA38" s="162"/>
      <c r="CB38" s="162"/>
      <c r="CC38" s="162"/>
      <c r="CD38" s="162"/>
      <c r="CE38" s="162"/>
      <c r="CF38" s="162"/>
      <c r="CG38" s="162"/>
      <c r="CH38" s="162"/>
      <c r="CI38" s="162"/>
      <c r="CJ38" s="162"/>
      <c r="CK38" s="162"/>
    </row>
    <row r="39" spans="1:89" s="161" customFormat="1" x14ac:dyDescent="0.3">
      <c r="A39" s="143">
        <v>38</v>
      </c>
      <c r="B39" s="167"/>
      <c r="C39" s="168"/>
      <c r="D39" s="168"/>
      <c r="E39" s="160"/>
      <c r="F39" s="160"/>
      <c r="G39" s="160" t="s">
        <v>79</v>
      </c>
      <c r="H39" s="166" t="s">
        <v>38</v>
      </c>
      <c r="I39" s="160"/>
      <c r="J39" s="323" t="s">
        <v>222</v>
      </c>
      <c r="K39" s="160"/>
      <c r="L39" s="160"/>
      <c r="M39" s="377"/>
      <c r="N39" s="332"/>
      <c r="AJ39" s="162"/>
      <c r="AK39" s="162"/>
      <c r="AL39" s="162"/>
      <c r="AM39" s="162"/>
      <c r="AN39" s="162"/>
      <c r="AO39" s="162"/>
      <c r="AP39" s="162"/>
      <c r="AQ39" s="162"/>
      <c r="AR39" s="162"/>
      <c r="AS39" s="162"/>
      <c r="AT39" s="162"/>
      <c r="AU39" s="162"/>
      <c r="AV39" s="162"/>
      <c r="AW39" s="162"/>
      <c r="AX39" s="162"/>
      <c r="AY39" s="162"/>
      <c r="AZ39" s="162"/>
      <c r="BA39" s="162"/>
      <c r="BB39" s="162"/>
      <c r="BC39" s="162"/>
      <c r="BD39" s="162"/>
      <c r="BE39" s="162"/>
      <c r="BF39" s="162"/>
      <c r="BG39" s="162"/>
      <c r="BH39" s="162"/>
      <c r="BI39" s="162"/>
      <c r="BJ39" s="162"/>
      <c r="BK39" s="162"/>
      <c r="BL39" s="162"/>
      <c r="BM39" s="162"/>
      <c r="BN39" s="162"/>
      <c r="BO39" s="162"/>
      <c r="BP39" s="162"/>
      <c r="BQ39" s="162"/>
      <c r="BR39" s="162"/>
      <c r="BS39" s="162"/>
      <c r="BT39" s="162"/>
      <c r="BU39" s="162"/>
      <c r="BV39" s="162"/>
      <c r="BW39" s="162"/>
      <c r="BX39" s="162"/>
      <c r="BY39" s="162"/>
      <c r="BZ39" s="162"/>
      <c r="CA39" s="162"/>
      <c r="CB39" s="162"/>
      <c r="CC39" s="162"/>
      <c r="CD39" s="162"/>
      <c r="CE39" s="162"/>
      <c r="CF39" s="162"/>
      <c r="CG39" s="162"/>
      <c r="CH39" s="162"/>
      <c r="CI39" s="162"/>
      <c r="CJ39" s="162"/>
      <c r="CK39" s="162"/>
    </row>
    <row r="40" spans="1:89" s="161" customFormat="1" x14ac:dyDescent="0.3">
      <c r="A40" s="143">
        <v>39</v>
      </c>
      <c r="B40" s="167"/>
      <c r="C40" s="168"/>
      <c r="D40" s="168"/>
      <c r="E40" s="160"/>
      <c r="F40" s="160"/>
      <c r="G40" s="160" t="s">
        <v>80</v>
      </c>
      <c r="H40" s="166" t="s">
        <v>38</v>
      </c>
      <c r="I40" s="160"/>
      <c r="J40" s="323" t="s">
        <v>222</v>
      </c>
      <c r="K40" s="160"/>
      <c r="L40" s="160"/>
      <c r="M40" s="377"/>
      <c r="N40" s="332"/>
      <c r="AJ40" s="162"/>
      <c r="AK40" s="162"/>
      <c r="AL40" s="162"/>
      <c r="AM40" s="162"/>
      <c r="AN40" s="162"/>
      <c r="AO40" s="162"/>
      <c r="AP40" s="162"/>
      <c r="AQ40" s="162"/>
      <c r="AR40" s="162"/>
      <c r="AS40" s="162"/>
      <c r="AT40" s="162"/>
      <c r="AU40" s="162"/>
      <c r="AV40" s="162"/>
      <c r="AW40" s="162"/>
      <c r="AX40" s="162"/>
      <c r="AY40" s="162"/>
      <c r="AZ40" s="162"/>
      <c r="BA40" s="162"/>
      <c r="BB40" s="162"/>
      <c r="BC40" s="162"/>
      <c r="BD40" s="162"/>
      <c r="BE40" s="162"/>
      <c r="BF40" s="162"/>
      <c r="BG40" s="162"/>
      <c r="BH40" s="162"/>
      <c r="BI40" s="162"/>
      <c r="BJ40" s="162"/>
      <c r="BK40" s="162"/>
      <c r="BL40" s="162"/>
      <c r="BM40" s="162"/>
      <c r="BN40" s="162"/>
      <c r="BO40" s="162"/>
      <c r="BP40" s="162"/>
      <c r="BQ40" s="162"/>
      <c r="BR40" s="162"/>
      <c r="BS40" s="162"/>
      <c r="BT40" s="162"/>
      <c r="BU40" s="162"/>
      <c r="BV40" s="162"/>
      <c r="BW40" s="162"/>
      <c r="BX40" s="162"/>
      <c r="BY40" s="162"/>
      <c r="BZ40" s="162"/>
      <c r="CA40" s="162"/>
      <c r="CB40" s="162"/>
      <c r="CC40" s="162"/>
      <c r="CD40" s="162"/>
      <c r="CE40" s="162"/>
      <c r="CF40" s="162"/>
      <c r="CG40" s="162"/>
      <c r="CH40" s="162"/>
      <c r="CI40" s="162"/>
      <c r="CJ40" s="162"/>
      <c r="CK40" s="162"/>
    </row>
    <row r="41" spans="1:89" s="161" customFormat="1" x14ac:dyDescent="0.3">
      <c r="A41" s="143">
        <v>40</v>
      </c>
      <c r="B41" s="167"/>
      <c r="C41" s="362"/>
      <c r="D41" s="362"/>
      <c r="E41" s="330"/>
      <c r="F41" s="330"/>
      <c r="G41" s="330" t="s">
        <v>77</v>
      </c>
      <c r="H41" s="363" t="s">
        <v>38</v>
      </c>
      <c r="I41" s="330"/>
      <c r="J41" s="323" t="s">
        <v>222</v>
      </c>
      <c r="K41" s="330"/>
      <c r="L41" s="330"/>
      <c r="M41" s="395"/>
      <c r="N41" s="332"/>
      <c r="AJ41" s="162"/>
      <c r="AK41" s="162"/>
      <c r="AL41" s="162"/>
      <c r="AM41" s="162"/>
      <c r="AN41" s="162"/>
      <c r="AO41" s="162"/>
      <c r="AP41" s="162"/>
      <c r="AQ41" s="162"/>
      <c r="AR41" s="162"/>
      <c r="AS41" s="162"/>
      <c r="AT41" s="162"/>
      <c r="AU41" s="162"/>
      <c r="AV41" s="162"/>
      <c r="AW41" s="162"/>
      <c r="AX41" s="162"/>
      <c r="AY41" s="162"/>
      <c r="AZ41" s="162"/>
      <c r="BA41" s="162"/>
      <c r="BB41" s="162"/>
      <c r="BC41" s="162"/>
      <c r="BD41" s="162"/>
      <c r="BE41" s="162"/>
      <c r="BF41" s="162"/>
      <c r="BG41" s="162"/>
      <c r="BH41" s="162"/>
      <c r="BI41" s="162"/>
      <c r="BJ41" s="162"/>
      <c r="BK41" s="162"/>
      <c r="BL41" s="162"/>
      <c r="BM41" s="162"/>
      <c r="BN41" s="162"/>
      <c r="BO41" s="162"/>
      <c r="BP41" s="162"/>
      <c r="BQ41" s="162"/>
      <c r="BR41" s="162"/>
      <c r="BS41" s="162"/>
      <c r="BT41" s="162"/>
      <c r="BU41" s="162"/>
      <c r="BV41" s="162"/>
      <c r="BW41" s="162"/>
      <c r="BX41" s="162"/>
      <c r="BY41" s="162"/>
      <c r="BZ41" s="162"/>
      <c r="CA41" s="162"/>
      <c r="CB41" s="162"/>
      <c r="CC41" s="162"/>
      <c r="CD41" s="162"/>
      <c r="CE41" s="162"/>
      <c r="CF41" s="162"/>
      <c r="CG41" s="162"/>
      <c r="CH41" s="162"/>
      <c r="CI41" s="162"/>
      <c r="CJ41" s="162"/>
      <c r="CK41" s="162"/>
    </row>
    <row r="42" spans="1:89" s="161" customFormat="1" ht="19.5" thickBot="1" x14ac:dyDescent="0.35">
      <c r="A42" s="143">
        <v>41</v>
      </c>
      <c r="B42" s="172"/>
      <c r="C42" s="169"/>
      <c r="D42" s="169"/>
      <c r="E42" s="170"/>
      <c r="F42" s="170"/>
      <c r="G42" s="170"/>
      <c r="H42" s="290"/>
      <c r="I42" s="170"/>
      <c r="J42" s="384"/>
      <c r="K42" s="170"/>
      <c r="L42" s="170"/>
      <c r="M42" s="380"/>
      <c r="N42" s="332"/>
      <c r="AJ42" s="162"/>
      <c r="AK42" s="162"/>
      <c r="AL42" s="162"/>
      <c r="AM42" s="162"/>
      <c r="AN42" s="162"/>
      <c r="AO42" s="162"/>
      <c r="AP42" s="162"/>
      <c r="AQ42" s="162"/>
      <c r="AR42" s="162"/>
      <c r="AS42" s="162"/>
      <c r="AT42" s="162"/>
      <c r="AU42" s="162"/>
      <c r="AV42" s="162"/>
      <c r="AW42" s="162"/>
      <c r="AX42" s="162"/>
      <c r="AY42" s="162"/>
      <c r="AZ42" s="162"/>
      <c r="BA42" s="162"/>
      <c r="BB42" s="162"/>
      <c r="BC42" s="162"/>
      <c r="BD42" s="162"/>
      <c r="BE42" s="162"/>
      <c r="BF42" s="162"/>
      <c r="BG42" s="162"/>
      <c r="BH42" s="162"/>
      <c r="BI42" s="162"/>
      <c r="BJ42" s="162"/>
      <c r="BK42" s="162"/>
      <c r="BL42" s="162"/>
      <c r="BM42" s="162"/>
      <c r="BN42" s="162"/>
      <c r="BO42" s="162"/>
      <c r="BP42" s="162"/>
      <c r="BQ42" s="162"/>
      <c r="BR42" s="162"/>
      <c r="BS42" s="162"/>
      <c r="BT42" s="162"/>
      <c r="BU42" s="162"/>
      <c r="BV42" s="162"/>
      <c r="BW42" s="162"/>
      <c r="BX42" s="162"/>
      <c r="BY42" s="162"/>
      <c r="BZ42" s="162"/>
      <c r="CA42" s="162"/>
      <c r="CB42" s="162"/>
      <c r="CC42" s="162"/>
      <c r="CD42" s="162"/>
      <c r="CE42" s="162"/>
      <c r="CF42" s="162"/>
      <c r="CG42" s="162"/>
      <c r="CH42" s="162"/>
      <c r="CI42" s="162"/>
      <c r="CJ42" s="162"/>
      <c r="CK42" s="162"/>
    </row>
    <row r="43" spans="1:89" s="161" customFormat="1" ht="21.75" thickBot="1" x14ac:dyDescent="0.35">
      <c r="A43" s="143">
        <v>42</v>
      </c>
      <c r="B43" s="364" t="s">
        <v>82</v>
      </c>
      <c r="C43" s="365"/>
      <c r="D43" s="367"/>
      <c r="E43" s="367"/>
      <c r="F43" s="367"/>
      <c r="G43" s="367"/>
      <c r="H43" s="368"/>
      <c r="I43" s="368"/>
      <c r="J43" s="367"/>
      <c r="K43" s="367"/>
      <c r="L43" s="367"/>
      <c r="M43" s="367"/>
      <c r="N43" s="329"/>
      <c r="AJ43" s="162"/>
      <c r="AK43" s="162"/>
      <c r="AL43" s="162"/>
      <c r="AM43" s="162"/>
      <c r="AN43" s="162"/>
      <c r="AO43" s="162"/>
      <c r="AP43" s="162"/>
      <c r="AQ43" s="162"/>
      <c r="AR43" s="162"/>
      <c r="AS43" s="162"/>
      <c r="AT43" s="162"/>
      <c r="AU43" s="162"/>
      <c r="AV43" s="162"/>
      <c r="AW43" s="162"/>
      <c r="AX43" s="162"/>
      <c r="AY43" s="162"/>
      <c r="AZ43" s="162"/>
      <c r="BA43" s="162"/>
      <c r="BB43" s="162"/>
      <c r="BC43" s="162"/>
      <c r="BD43" s="162"/>
      <c r="BE43" s="162"/>
      <c r="BF43" s="162"/>
      <c r="BG43" s="162"/>
      <c r="BH43" s="162"/>
      <c r="BI43" s="162"/>
      <c r="BJ43" s="162"/>
      <c r="BK43" s="162"/>
      <c r="BL43" s="162"/>
      <c r="BM43" s="162"/>
      <c r="BN43" s="162"/>
      <c r="BO43" s="162"/>
      <c r="BP43" s="162"/>
      <c r="BQ43" s="162"/>
      <c r="BR43" s="162"/>
      <c r="BS43" s="162"/>
      <c r="BT43" s="162"/>
      <c r="BU43" s="162"/>
      <c r="BV43" s="162"/>
      <c r="BW43" s="162"/>
      <c r="BX43" s="162"/>
      <c r="BY43" s="162"/>
      <c r="BZ43" s="162"/>
      <c r="CA43" s="162"/>
      <c r="CB43" s="162"/>
      <c r="CC43" s="162"/>
      <c r="CD43" s="162"/>
      <c r="CE43" s="162"/>
      <c r="CF43" s="162"/>
      <c r="CG43" s="162"/>
      <c r="CH43" s="162"/>
      <c r="CI43" s="162"/>
      <c r="CJ43" s="162"/>
      <c r="CK43" s="162"/>
    </row>
    <row r="44" spans="1:89" s="161" customFormat="1" x14ac:dyDescent="0.3">
      <c r="A44" s="143">
        <v>43</v>
      </c>
      <c r="B44" s="370"/>
      <c r="C44" s="372" t="s">
        <v>10</v>
      </c>
      <c r="D44" s="372">
        <v>45387</v>
      </c>
      <c r="E44" s="346" t="s">
        <v>97</v>
      </c>
      <c r="F44" s="346" t="s">
        <v>12</v>
      </c>
      <c r="G44" s="346" t="s">
        <v>174</v>
      </c>
      <c r="H44" s="346"/>
      <c r="I44" s="346"/>
      <c r="J44" s="346"/>
      <c r="K44" s="346"/>
      <c r="L44" s="346"/>
      <c r="M44" s="376"/>
      <c r="N44" s="327"/>
      <c r="AJ44" s="162"/>
      <c r="AK44" s="162"/>
      <c r="AL44" s="162"/>
      <c r="AM44" s="162"/>
      <c r="AN44" s="162"/>
      <c r="AO44" s="162"/>
      <c r="AP44" s="162"/>
      <c r="AQ44" s="162"/>
      <c r="AR44" s="162"/>
      <c r="AS44" s="162"/>
      <c r="AT44" s="162"/>
      <c r="AU44" s="162"/>
      <c r="AV44" s="162"/>
      <c r="AW44" s="162"/>
      <c r="AX44" s="162"/>
      <c r="AY44" s="162"/>
      <c r="AZ44" s="162"/>
      <c r="BA44" s="162"/>
      <c r="BB44" s="162"/>
      <c r="BC44" s="162"/>
      <c r="BD44" s="162"/>
      <c r="BE44" s="162"/>
      <c r="BF44" s="162"/>
      <c r="BG44" s="162"/>
      <c r="BH44" s="162"/>
      <c r="BI44" s="162"/>
      <c r="BJ44" s="162"/>
      <c r="BK44" s="162"/>
      <c r="BL44" s="162"/>
      <c r="BM44" s="162"/>
      <c r="BN44" s="162"/>
      <c r="BO44" s="162"/>
      <c r="BP44" s="162"/>
      <c r="BQ44" s="162"/>
      <c r="BR44" s="162"/>
      <c r="BS44" s="162"/>
      <c r="BT44" s="162"/>
      <c r="BU44" s="162"/>
      <c r="BV44" s="162"/>
      <c r="BW44" s="162"/>
      <c r="BX44" s="162"/>
      <c r="BY44" s="162"/>
    </row>
    <row r="45" spans="1:89" s="161" customFormat="1" x14ac:dyDescent="0.3">
      <c r="A45" s="143">
        <v>44</v>
      </c>
      <c r="B45" s="167"/>
      <c r="C45" s="168" t="s">
        <v>10</v>
      </c>
      <c r="D45" s="168">
        <v>45387</v>
      </c>
      <c r="E45" s="160" t="s">
        <v>13</v>
      </c>
      <c r="F45" s="160" t="s">
        <v>12</v>
      </c>
      <c r="G45" s="160" t="s">
        <v>17</v>
      </c>
      <c r="H45" s="323" t="s">
        <v>44</v>
      </c>
      <c r="I45" s="323" t="s">
        <v>18</v>
      </c>
      <c r="J45" s="323" t="s">
        <v>42</v>
      </c>
      <c r="K45" s="323"/>
      <c r="L45" s="325" t="s">
        <v>115</v>
      </c>
      <c r="M45" s="377" t="s">
        <v>115</v>
      </c>
      <c r="N45" s="369" t="s">
        <v>229</v>
      </c>
      <c r="AJ45" s="162"/>
      <c r="AK45" s="162"/>
      <c r="AL45" s="162"/>
      <c r="AM45" s="162"/>
      <c r="AN45" s="162"/>
      <c r="AO45" s="162"/>
      <c r="AP45" s="162"/>
      <c r="AQ45" s="162"/>
      <c r="AR45" s="162"/>
      <c r="AS45" s="162"/>
      <c r="AT45" s="162"/>
      <c r="AU45" s="162"/>
      <c r="AV45" s="162"/>
      <c r="AW45" s="162"/>
      <c r="AX45" s="162"/>
      <c r="AY45" s="162"/>
      <c r="AZ45" s="162"/>
      <c r="BA45" s="162"/>
      <c r="BB45" s="162"/>
      <c r="BC45" s="162"/>
      <c r="BD45" s="162"/>
      <c r="BE45" s="162"/>
      <c r="BF45" s="162"/>
      <c r="BG45" s="162"/>
      <c r="BH45" s="162"/>
      <c r="BI45" s="162"/>
      <c r="BJ45" s="162"/>
      <c r="BK45" s="162"/>
      <c r="BL45" s="162"/>
      <c r="BM45" s="162"/>
      <c r="BN45" s="162"/>
      <c r="BO45" s="162"/>
      <c r="BP45" s="162"/>
      <c r="BQ45" s="162"/>
      <c r="BR45" s="162"/>
      <c r="BS45" s="162"/>
      <c r="BT45" s="162"/>
      <c r="BU45" s="162"/>
      <c r="BV45" s="162"/>
      <c r="BW45" s="162"/>
      <c r="BX45" s="162"/>
      <c r="BY45" s="162"/>
    </row>
    <row r="46" spans="1:89" s="161" customFormat="1" x14ac:dyDescent="0.3">
      <c r="A46" s="143">
        <v>45</v>
      </c>
      <c r="B46" s="167"/>
      <c r="C46" s="168" t="s">
        <v>10</v>
      </c>
      <c r="D46" s="168">
        <v>45387</v>
      </c>
      <c r="E46" s="160" t="s">
        <v>14</v>
      </c>
      <c r="F46" s="160" t="s">
        <v>12</v>
      </c>
      <c r="G46" s="160" t="s">
        <v>21</v>
      </c>
      <c r="H46" s="323" t="s">
        <v>8</v>
      </c>
      <c r="I46" s="323" t="s">
        <v>18</v>
      </c>
      <c r="J46" s="323" t="s">
        <v>40</v>
      </c>
      <c r="K46" s="160"/>
      <c r="L46" s="160" t="s">
        <v>115</v>
      </c>
      <c r="M46" s="377" t="s">
        <v>115</v>
      </c>
      <c r="N46" s="327"/>
      <c r="AJ46" s="162"/>
      <c r="AK46" s="162"/>
      <c r="AL46" s="162"/>
      <c r="AM46" s="162"/>
      <c r="AN46" s="162"/>
      <c r="AO46" s="162"/>
      <c r="AP46" s="162"/>
      <c r="AQ46" s="162"/>
      <c r="AR46" s="162"/>
      <c r="AS46" s="162"/>
      <c r="AT46" s="162"/>
      <c r="AU46" s="162"/>
      <c r="AV46" s="162"/>
      <c r="AW46" s="162"/>
      <c r="AX46" s="162"/>
      <c r="AY46" s="162"/>
      <c r="AZ46" s="162"/>
      <c r="BA46" s="162"/>
      <c r="BB46" s="162"/>
      <c r="BC46" s="162"/>
      <c r="BD46" s="162"/>
      <c r="BE46" s="162"/>
      <c r="BF46" s="162"/>
      <c r="BG46" s="162"/>
      <c r="BH46" s="162"/>
      <c r="BI46" s="162"/>
      <c r="BJ46" s="162"/>
      <c r="BK46" s="162"/>
      <c r="BL46" s="162"/>
      <c r="BM46" s="162"/>
      <c r="BN46" s="162"/>
      <c r="BO46" s="162"/>
      <c r="BP46" s="162"/>
      <c r="BQ46" s="162"/>
      <c r="BR46" s="162"/>
      <c r="BS46" s="162"/>
      <c r="BT46" s="162"/>
      <c r="BU46" s="162"/>
      <c r="BV46" s="162"/>
      <c r="BW46" s="162"/>
      <c r="BX46" s="162"/>
      <c r="BY46" s="162"/>
    </row>
    <row r="47" spans="1:89" s="161" customFormat="1" x14ac:dyDescent="0.3">
      <c r="A47" s="143">
        <v>46</v>
      </c>
      <c r="B47" s="167"/>
      <c r="C47" s="168"/>
      <c r="D47" s="168"/>
      <c r="E47" s="160"/>
      <c r="F47" s="160"/>
      <c r="G47" s="174"/>
      <c r="H47" s="174"/>
      <c r="I47" s="174"/>
      <c r="J47" s="174"/>
      <c r="K47" s="174"/>
      <c r="L47" s="174"/>
      <c r="M47" s="378"/>
      <c r="N47" s="327"/>
      <c r="AJ47" s="162"/>
      <c r="AK47" s="162"/>
      <c r="AL47" s="162"/>
      <c r="AM47" s="162"/>
      <c r="AN47" s="162"/>
      <c r="AO47" s="162"/>
      <c r="AP47" s="162"/>
      <c r="AQ47" s="162"/>
      <c r="AR47" s="162"/>
      <c r="AS47" s="162"/>
      <c r="AT47" s="162"/>
      <c r="AU47" s="162"/>
      <c r="AV47" s="162"/>
      <c r="AW47" s="162"/>
      <c r="AX47" s="162"/>
      <c r="AY47" s="162"/>
      <c r="AZ47" s="162"/>
      <c r="BA47" s="162"/>
      <c r="BB47" s="162"/>
      <c r="BC47" s="162"/>
      <c r="BD47" s="162"/>
      <c r="BE47" s="162"/>
      <c r="BF47" s="162"/>
      <c r="BG47" s="162"/>
      <c r="BH47" s="162"/>
      <c r="BI47" s="162"/>
      <c r="BJ47" s="162"/>
      <c r="BK47" s="162"/>
      <c r="BL47" s="162"/>
      <c r="BM47" s="162"/>
      <c r="BN47" s="162"/>
      <c r="BO47" s="162"/>
      <c r="BP47" s="162"/>
      <c r="BQ47" s="162"/>
      <c r="BR47" s="162"/>
      <c r="BS47" s="162"/>
      <c r="BT47" s="162"/>
      <c r="BU47" s="162"/>
      <c r="BV47" s="162"/>
      <c r="BW47" s="162"/>
      <c r="BX47" s="162"/>
      <c r="BY47" s="162"/>
    </row>
    <row r="48" spans="1:89" s="161" customFormat="1" x14ac:dyDescent="0.3">
      <c r="A48" s="143">
        <v>47</v>
      </c>
      <c r="B48" s="167"/>
      <c r="C48" s="168" t="s">
        <v>15</v>
      </c>
      <c r="D48" s="168">
        <v>45388</v>
      </c>
      <c r="E48" s="160" t="s">
        <v>99</v>
      </c>
      <c r="F48" s="160" t="s">
        <v>12</v>
      </c>
      <c r="G48" s="160"/>
      <c r="H48" s="323"/>
      <c r="I48" s="323"/>
      <c r="J48" s="323"/>
      <c r="K48" s="160"/>
      <c r="L48" s="160"/>
      <c r="M48" s="377"/>
      <c r="N48" s="327"/>
      <c r="O48" s="161" t="s">
        <v>256</v>
      </c>
      <c r="P48" s="433" t="s">
        <v>41</v>
      </c>
      <c r="Q48" s="433" t="s">
        <v>9</v>
      </c>
      <c r="R48" s="439">
        <v>45388</v>
      </c>
      <c r="AJ48" s="162"/>
      <c r="AK48" s="162"/>
      <c r="AL48" s="162"/>
      <c r="AM48" s="162"/>
      <c r="AN48" s="162"/>
      <c r="AO48" s="162"/>
      <c r="AP48" s="162"/>
      <c r="AQ48" s="162"/>
      <c r="AR48" s="162"/>
      <c r="AS48" s="162"/>
      <c r="AT48" s="162"/>
      <c r="AU48" s="162"/>
      <c r="AV48" s="162"/>
      <c r="AW48" s="162"/>
      <c r="AX48" s="162"/>
      <c r="AY48" s="162"/>
      <c r="AZ48" s="162"/>
      <c r="BA48" s="162"/>
      <c r="BB48" s="162"/>
      <c r="BC48" s="162"/>
      <c r="BD48" s="162"/>
      <c r="BE48" s="162"/>
      <c r="BF48" s="162"/>
      <c r="BG48" s="162"/>
      <c r="BH48" s="162"/>
      <c r="BI48" s="162"/>
      <c r="BJ48" s="162"/>
      <c r="BK48" s="162"/>
      <c r="BL48" s="162"/>
      <c r="BM48" s="162"/>
      <c r="BN48" s="162"/>
      <c r="BO48" s="162"/>
      <c r="BP48" s="162"/>
      <c r="BQ48" s="162"/>
      <c r="BR48" s="162"/>
      <c r="BS48" s="162"/>
      <c r="BT48" s="162"/>
      <c r="BU48" s="162"/>
      <c r="BV48" s="162"/>
      <c r="BW48" s="162"/>
      <c r="BX48" s="162"/>
      <c r="BY48" s="162"/>
    </row>
    <row r="49" spans="1:89" s="162" customFormat="1" x14ac:dyDescent="0.3">
      <c r="A49" s="143">
        <v>48</v>
      </c>
      <c r="B49" s="167"/>
      <c r="C49" s="168" t="s">
        <v>15</v>
      </c>
      <c r="D49" s="168">
        <v>45388</v>
      </c>
      <c r="E49" s="160" t="s">
        <v>16</v>
      </c>
      <c r="F49" s="160" t="s">
        <v>12</v>
      </c>
      <c r="G49" s="160" t="s">
        <v>17</v>
      </c>
      <c r="H49" s="323" t="s">
        <v>41</v>
      </c>
      <c r="I49" s="323" t="s">
        <v>18</v>
      </c>
      <c r="J49" s="323" t="s">
        <v>9</v>
      </c>
      <c r="K49" s="160"/>
      <c r="L49" s="160" t="s">
        <v>115</v>
      </c>
      <c r="M49" s="377" t="s">
        <v>115</v>
      </c>
      <c r="N49" s="332"/>
    </row>
    <row r="50" spans="1:89" s="161" customFormat="1" x14ac:dyDescent="0.3">
      <c r="A50" s="143">
        <v>49</v>
      </c>
      <c r="B50" s="167"/>
      <c r="C50" s="168" t="s">
        <v>15</v>
      </c>
      <c r="D50" s="168">
        <v>45388</v>
      </c>
      <c r="E50" s="160" t="s">
        <v>19</v>
      </c>
      <c r="F50" s="160" t="s">
        <v>12</v>
      </c>
      <c r="G50" s="160" t="s">
        <v>24</v>
      </c>
      <c r="H50" s="323" t="s">
        <v>41</v>
      </c>
      <c r="I50" s="323" t="s">
        <v>18</v>
      </c>
      <c r="J50" s="323" t="s">
        <v>9</v>
      </c>
      <c r="K50" s="323"/>
      <c r="L50" s="160" t="s">
        <v>115</v>
      </c>
      <c r="M50" s="377" t="s">
        <v>115</v>
      </c>
      <c r="N50" s="332"/>
      <c r="AJ50" s="162"/>
      <c r="AK50" s="162"/>
      <c r="AL50" s="162"/>
      <c r="AM50" s="162"/>
      <c r="AN50" s="162"/>
      <c r="AO50" s="162"/>
      <c r="AP50" s="162"/>
      <c r="AQ50" s="162"/>
      <c r="AR50" s="162"/>
      <c r="AS50" s="162"/>
      <c r="AT50" s="162"/>
      <c r="AU50" s="162"/>
      <c r="AV50" s="162"/>
      <c r="AW50" s="162"/>
      <c r="AX50" s="162"/>
      <c r="AY50" s="162"/>
      <c r="AZ50" s="162"/>
      <c r="BA50" s="162"/>
      <c r="BB50" s="162"/>
      <c r="BC50" s="162"/>
      <c r="BD50" s="162"/>
      <c r="BE50" s="162"/>
      <c r="BF50" s="162"/>
      <c r="BG50" s="162"/>
      <c r="BH50" s="162"/>
      <c r="BI50" s="162"/>
      <c r="BJ50" s="162"/>
      <c r="BK50" s="162"/>
      <c r="BL50" s="162"/>
      <c r="BM50" s="162"/>
      <c r="BN50" s="162"/>
      <c r="BO50" s="162"/>
      <c r="BP50" s="162"/>
      <c r="BQ50" s="162"/>
      <c r="BR50" s="162"/>
      <c r="BS50" s="162"/>
      <c r="BT50" s="162"/>
      <c r="BU50" s="162"/>
      <c r="BV50" s="162"/>
      <c r="BW50" s="162"/>
      <c r="BX50" s="162"/>
      <c r="BY50" s="162"/>
      <c r="BZ50" s="162"/>
      <c r="CA50" s="162"/>
      <c r="CB50" s="162"/>
      <c r="CC50" s="162"/>
      <c r="CD50" s="162"/>
      <c r="CE50" s="162"/>
      <c r="CF50" s="162"/>
      <c r="CG50" s="162"/>
      <c r="CH50" s="162"/>
      <c r="CI50" s="162"/>
      <c r="CJ50" s="162"/>
      <c r="CK50" s="162"/>
    </row>
    <row r="51" spans="1:89" s="162" customFormat="1" x14ac:dyDescent="0.3">
      <c r="A51" s="143">
        <v>50</v>
      </c>
      <c r="B51" s="167"/>
      <c r="C51" s="168" t="s">
        <v>15</v>
      </c>
      <c r="D51" s="168">
        <v>45388</v>
      </c>
      <c r="E51" s="160" t="s">
        <v>20</v>
      </c>
      <c r="F51" s="160" t="s">
        <v>12</v>
      </c>
      <c r="G51" s="160" t="s">
        <v>21</v>
      </c>
      <c r="H51" s="323" t="s">
        <v>41</v>
      </c>
      <c r="I51" s="323" t="s">
        <v>18</v>
      </c>
      <c r="J51" s="323" t="s">
        <v>9</v>
      </c>
      <c r="K51" s="323"/>
      <c r="L51" s="160" t="s">
        <v>115</v>
      </c>
      <c r="M51" s="377" t="s">
        <v>115</v>
      </c>
      <c r="N51" s="332"/>
    </row>
    <row r="52" spans="1:89" s="162" customFormat="1" x14ac:dyDescent="0.3">
      <c r="A52" s="143">
        <v>51</v>
      </c>
      <c r="B52" s="167"/>
      <c r="C52" s="168" t="s">
        <v>15</v>
      </c>
      <c r="D52" s="168">
        <v>45388</v>
      </c>
      <c r="E52" s="160" t="s">
        <v>11</v>
      </c>
      <c r="F52" s="160" t="s">
        <v>12</v>
      </c>
      <c r="G52" s="160" t="s">
        <v>24</v>
      </c>
      <c r="H52" s="323" t="s">
        <v>8</v>
      </c>
      <c r="I52" s="323" t="s">
        <v>18</v>
      </c>
      <c r="J52" s="323" t="s">
        <v>40</v>
      </c>
      <c r="K52" s="323"/>
      <c r="L52" s="160" t="s">
        <v>115</v>
      </c>
      <c r="M52" s="377" t="s">
        <v>115</v>
      </c>
      <c r="N52" s="332"/>
    </row>
    <row r="53" spans="1:89" s="162" customFormat="1" x14ac:dyDescent="0.3">
      <c r="A53" s="143">
        <v>52</v>
      </c>
      <c r="B53" s="167"/>
      <c r="C53" s="168" t="s">
        <v>15</v>
      </c>
      <c r="D53" s="168">
        <v>45388</v>
      </c>
      <c r="E53" s="160" t="s">
        <v>23</v>
      </c>
      <c r="F53" s="160" t="s">
        <v>12</v>
      </c>
      <c r="G53" s="160" t="s">
        <v>17</v>
      </c>
      <c r="H53" s="323" t="s">
        <v>8</v>
      </c>
      <c r="I53" s="323" t="s">
        <v>18</v>
      </c>
      <c r="J53" s="323" t="s">
        <v>40</v>
      </c>
      <c r="K53" s="323"/>
      <c r="L53" s="160" t="s">
        <v>115</v>
      </c>
      <c r="M53" s="377" t="s">
        <v>115</v>
      </c>
      <c r="N53" s="332"/>
    </row>
    <row r="54" spans="1:89" s="162" customFormat="1" x14ac:dyDescent="0.3">
      <c r="A54" s="143">
        <v>53</v>
      </c>
      <c r="B54" s="167"/>
      <c r="C54" s="168" t="s">
        <v>15</v>
      </c>
      <c r="D54" s="168">
        <v>45388</v>
      </c>
      <c r="E54" s="160" t="s">
        <v>25</v>
      </c>
      <c r="F54" s="160" t="s">
        <v>12</v>
      </c>
      <c r="G54" s="160"/>
      <c r="H54" s="323"/>
      <c r="I54" s="323"/>
      <c r="J54" s="323"/>
      <c r="K54" s="323"/>
      <c r="L54" s="160"/>
      <c r="M54" s="377"/>
      <c r="N54" s="332"/>
    </row>
    <row r="55" spans="1:89" s="162" customFormat="1" x14ac:dyDescent="0.3">
      <c r="A55" s="143">
        <v>54</v>
      </c>
      <c r="B55" s="167"/>
      <c r="C55" s="168"/>
      <c r="D55" s="168"/>
      <c r="E55" s="160"/>
      <c r="F55" s="160"/>
      <c r="G55" s="160"/>
      <c r="H55" s="323"/>
      <c r="I55" s="323"/>
      <c r="J55" s="323"/>
      <c r="K55" s="174"/>
      <c r="L55" s="174"/>
      <c r="M55" s="378"/>
      <c r="N55" s="332"/>
    </row>
    <row r="56" spans="1:89" s="162" customFormat="1" x14ac:dyDescent="0.3">
      <c r="A56" s="143">
        <v>55</v>
      </c>
      <c r="B56" s="167"/>
      <c r="C56" s="168" t="s">
        <v>26</v>
      </c>
      <c r="D56" s="168">
        <v>45389</v>
      </c>
      <c r="E56" s="160" t="s">
        <v>27</v>
      </c>
      <c r="F56" s="160" t="s">
        <v>12</v>
      </c>
      <c r="G56" s="160" t="s">
        <v>79</v>
      </c>
      <c r="H56" s="323"/>
      <c r="I56" s="323"/>
      <c r="J56" s="323"/>
      <c r="K56" s="323"/>
      <c r="L56" s="323"/>
      <c r="M56" s="394"/>
      <c r="N56" s="327"/>
    </row>
    <row r="57" spans="1:89" s="162" customFormat="1" x14ac:dyDescent="0.3">
      <c r="A57" s="143">
        <v>56</v>
      </c>
      <c r="B57" s="167"/>
      <c r="C57" s="168" t="s">
        <v>26</v>
      </c>
      <c r="D57" s="168">
        <v>45389</v>
      </c>
      <c r="E57" s="168" t="s">
        <v>30</v>
      </c>
      <c r="F57" s="160" t="s">
        <v>12</v>
      </c>
      <c r="G57" s="160" t="s">
        <v>79</v>
      </c>
      <c r="H57" s="323"/>
      <c r="I57" s="323"/>
      <c r="J57" s="323"/>
      <c r="K57" s="323"/>
      <c r="L57" s="323"/>
      <c r="M57" s="394"/>
      <c r="N57" s="332"/>
    </row>
    <row r="58" spans="1:89" s="161" customFormat="1" x14ac:dyDescent="0.3">
      <c r="A58" s="143">
        <v>57</v>
      </c>
      <c r="B58" s="167"/>
      <c r="C58" s="168" t="s">
        <v>26</v>
      </c>
      <c r="D58" s="168">
        <v>45389</v>
      </c>
      <c r="E58" s="160" t="s">
        <v>211</v>
      </c>
      <c r="F58" s="160" t="s">
        <v>12</v>
      </c>
      <c r="G58" s="160" t="s">
        <v>77</v>
      </c>
      <c r="H58" s="323"/>
      <c r="I58" s="323"/>
      <c r="J58" s="323"/>
      <c r="K58" s="165"/>
      <c r="L58" s="323"/>
      <c r="M58" s="394"/>
      <c r="N58" s="332"/>
      <c r="AJ58" s="162"/>
      <c r="AK58" s="162"/>
      <c r="AL58" s="162"/>
      <c r="AM58" s="162"/>
      <c r="AN58" s="162"/>
      <c r="AO58" s="162"/>
      <c r="AP58" s="162"/>
      <c r="AQ58" s="162"/>
      <c r="AR58" s="162"/>
      <c r="AS58" s="162"/>
      <c r="AT58" s="162"/>
      <c r="AU58" s="162"/>
      <c r="AV58" s="162"/>
      <c r="AW58" s="162"/>
      <c r="AX58" s="162"/>
      <c r="AY58" s="162"/>
      <c r="AZ58" s="162"/>
      <c r="BA58" s="162"/>
      <c r="BB58" s="162"/>
      <c r="BC58" s="162"/>
      <c r="BD58" s="162"/>
      <c r="BE58" s="162"/>
      <c r="BF58" s="162"/>
      <c r="BG58" s="162"/>
      <c r="BH58" s="162"/>
      <c r="BI58" s="162"/>
      <c r="BJ58" s="162"/>
      <c r="BK58" s="162"/>
      <c r="BL58" s="162"/>
      <c r="BM58" s="162"/>
      <c r="BN58" s="162"/>
      <c r="BO58" s="162"/>
      <c r="BP58" s="162"/>
      <c r="BQ58" s="162"/>
      <c r="BR58" s="162"/>
      <c r="BS58" s="162"/>
      <c r="BT58" s="162"/>
      <c r="BU58" s="162"/>
      <c r="BV58" s="162"/>
      <c r="BW58" s="162"/>
      <c r="BX58" s="162"/>
      <c r="BY58" s="162"/>
    </row>
    <row r="59" spans="1:89" s="162" customFormat="1" x14ac:dyDescent="0.3">
      <c r="A59" s="143">
        <v>58</v>
      </c>
      <c r="B59" s="167"/>
      <c r="C59" s="168" t="s">
        <v>26</v>
      </c>
      <c r="D59" s="168">
        <v>45389</v>
      </c>
      <c r="E59" s="168" t="s">
        <v>212</v>
      </c>
      <c r="F59" s="160" t="s">
        <v>12</v>
      </c>
      <c r="G59" s="160" t="s">
        <v>77</v>
      </c>
      <c r="H59" s="323"/>
      <c r="I59" s="323"/>
      <c r="J59" s="323"/>
      <c r="K59" s="165"/>
      <c r="L59" s="323"/>
      <c r="M59" s="394"/>
      <c r="N59" s="332"/>
    </row>
    <row r="60" spans="1:89" s="161" customFormat="1" x14ac:dyDescent="0.3">
      <c r="A60" s="143">
        <v>59</v>
      </c>
      <c r="B60" s="167"/>
      <c r="C60" s="168" t="s">
        <v>26</v>
      </c>
      <c r="D60" s="168">
        <v>45389</v>
      </c>
      <c r="E60" s="160" t="s">
        <v>213</v>
      </c>
      <c r="F60" s="160" t="s">
        <v>12</v>
      </c>
      <c r="G60" s="160" t="s">
        <v>80</v>
      </c>
      <c r="H60" s="323"/>
      <c r="I60" s="323"/>
      <c r="J60" s="323"/>
      <c r="K60" s="165"/>
      <c r="L60" s="323"/>
      <c r="M60" s="394"/>
      <c r="N60" s="332"/>
      <c r="AJ60" s="162"/>
      <c r="AK60" s="162"/>
      <c r="AL60" s="162"/>
      <c r="AM60" s="162"/>
      <c r="AN60" s="162"/>
      <c r="AO60" s="162"/>
      <c r="AP60" s="162"/>
      <c r="AQ60" s="162"/>
      <c r="AR60" s="162"/>
      <c r="AS60" s="162"/>
      <c r="AT60" s="162"/>
      <c r="AU60" s="162"/>
      <c r="AV60" s="162"/>
      <c r="AW60" s="162"/>
      <c r="AX60" s="162"/>
      <c r="AY60" s="162"/>
      <c r="AZ60" s="162"/>
      <c r="BA60" s="162"/>
      <c r="BB60" s="162"/>
      <c r="BC60" s="162"/>
      <c r="BD60" s="162"/>
      <c r="BE60" s="162"/>
      <c r="BF60" s="162"/>
      <c r="BG60" s="162"/>
      <c r="BH60" s="162"/>
      <c r="BI60" s="162"/>
      <c r="BJ60" s="162"/>
      <c r="BK60" s="162"/>
      <c r="BL60" s="162"/>
      <c r="BM60" s="162"/>
      <c r="BN60" s="162"/>
      <c r="BO60" s="162"/>
      <c r="BP60" s="162"/>
      <c r="BQ60" s="162"/>
      <c r="BR60" s="162"/>
      <c r="BS60" s="162"/>
      <c r="BT60" s="162"/>
      <c r="BU60" s="162"/>
      <c r="BV60" s="162"/>
      <c r="BW60" s="162"/>
      <c r="BX60" s="162"/>
      <c r="BY60" s="162"/>
    </row>
    <row r="61" spans="1:89" s="161" customFormat="1" x14ac:dyDescent="0.3">
      <c r="A61" s="143">
        <v>60</v>
      </c>
      <c r="B61" s="167"/>
      <c r="C61" s="168" t="s">
        <v>26</v>
      </c>
      <c r="D61" s="168">
        <v>45389</v>
      </c>
      <c r="E61" s="160" t="s">
        <v>214</v>
      </c>
      <c r="F61" s="160" t="s">
        <v>12</v>
      </c>
      <c r="G61" s="160" t="s">
        <v>80</v>
      </c>
      <c r="H61" s="323"/>
      <c r="I61" s="323"/>
      <c r="J61" s="323"/>
      <c r="K61" s="165"/>
      <c r="L61" s="323"/>
      <c r="M61" s="394"/>
      <c r="N61" s="332"/>
      <c r="AJ61" s="162"/>
      <c r="AK61" s="162"/>
      <c r="AL61" s="162"/>
      <c r="AM61" s="162"/>
      <c r="AN61" s="162"/>
      <c r="AO61" s="162"/>
      <c r="AP61" s="162"/>
      <c r="AQ61" s="162"/>
      <c r="AR61" s="162"/>
      <c r="AS61" s="162"/>
      <c r="AT61" s="162"/>
      <c r="AU61" s="162"/>
      <c r="AV61" s="162"/>
      <c r="AW61" s="162"/>
      <c r="AX61" s="162"/>
      <c r="AY61" s="162"/>
      <c r="AZ61" s="162"/>
      <c r="BA61" s="162"/>
      <c r="BB61" s="162"/>
      <c r="BC61" s="162"/>
      <c r="BD61" s="162"/>
      <c r="BE61" s="162"/>
      <c r="BF61" s="162"/>
      <c r="BG61" s="162"/>
      <c r="BH61" s="162"/>
      <c r="BI61" s="162"/>
      <c r="BJ61" s="162"/>
      <c r="BK61" s="162"/>
      <c r="BL61" s="162"/>
      <c r="BM61" s="162"/>
      <c r="BN61" s="162"/>
      <c r="BO61" s="162"/>
      <c r="BP61" s="162"/>
      <c r="BQ61" s="162"/>
      <c r="BR61" s="162"/>
      <c r="BS61" s="162"/>
      <c r="BT61" s="162"/>
      <c r="BU61" s="162"/>
      <c r="BV61" s="162"/>
      <c r="BW61" s="162"/>
      <c r="BX61" s="162"/>
      <c r="BY61" s="162"/>
    </row>
    <row r="62" spans="1:89" s="162" customFormat="1" x14ac:dyDescent="0.3">
      <c r="A62" s="143">
        <v>61</v>
      </c>
      <c r="B62" s="167"/>
      <c r="C62" s="168"/>
      <c r="D62" s="168"/>
      <c r="E62" s="160"/>
      <c r="F62" s="160"/>
      <c r="G62" s="160"/>
      <c r="H62" s="160"/>
      <c r="I62" s="160"/>
      <c r="J62" s="323"/>
      <c r="K62" s="160"/>
      <c r="L62" s="160"/>
      <c r="M62" s="377"/>
      <c r="N62" s="332"/>
    </row>
    <row r="63" spans="1:89" s="162" customFormat="1" x14ac:dyDescent="0.3">
      <c r="A63" s="143">
        <v>62</v>
      </c>
      <c r="B63" s="167"/>
      <c r="C63" s="168" t="s">
        <v>37</v>
      </c>
      <c r="D63" s="168">
        <v>45390</v>
      </c>
      <c r="E63" s="160" t="s">
        <v>11</v>
      </c>
      <c r="F63" s="160" t="s">
        <v>12</v>
      </c>
      <c r="G63" s="160" t="s">
        <v>78</v>
      </c>
      <c r="H63" s="323"/>
      <c r="I63" s="323"/>
      <c r="J63" s="323"/>
      <c r="K63" s="323"/>
      <c r="L63" s="323"/>
      <c r="M63" s="394"/>
      <c r="N63" s="332"/>
    </row>
    <row r="64" spans="1:89" s="161" customFormat="1" x14ac:dyDescent="0.3">
      <c r="A64" s="143">
        <v>63</v>
      </c>
      <c r="B64" s="167"/>
      <c r="C64" s="168" t="s">
        <v>37</v>
      </c>
      <c r="D64" s="168">
        <v>45390</v>
      </c>
      <c r="E64" s="160" t="s">
        <v>23</v>
      </c>
      <c r="F64" s="160" t="s">
        <v>12</v>
      </c>
      <c r="G64" s="160" t="s">
        <v>78</v>
      </c>
      <c r="H64" s="323"/>
      <c r="I64" s="323"/>
      <c r="J64" s="323"/>
      <c r="K64" s="323"/>
      <c r="L64" s="323"/>
      <c r="M64" s="394"/>
      <c r="N64" s="332"/>
      <c r="AJ64" s="162"/>
      <c r="AK64" s="162"/>
      <c r="AL64" s="162"/>
      <c r="AM64" s="162"/>
      <c r="AN64" s="162"/>
      <c r="AO64" s="162"/>
      <c r="AP64" s="162"/>
      <c r="AQ64" s="162"/>
      <c r="AR64" s="162"/>
      <c r="AS64" s="162"/>
      <c r="AT64" s="162"/>
      <c r="AU64" s="162"/>
      <c r="AV64" s="162"/>
      <c r="AW64" s="162"/>
      <c r="AX64" s="162"/>
      <c r="AY64" s="162"/>
      <c r="AZ64" s="162"/>
      <c r="BA64" s="162"/>
      <c r="BB64" s="162"/>
      <c r="BC64" s="162"/>
      <c r="BD64" s="162"/>
      <c r="BE64" s="162"/>
      <c r="BF64" s="162"/>
      <c r="BG64" s="162"/>
      <c r="BH64" s="162"/>
      <c r="BI64" s="162"/>
      <c r="BJ64" s="162"/>
      <c r="BK64" s="162"/>
      <c r="BL64" s="162"/>
      <c r="BM64" s="162"/>
      <c r="BN64" s="162"/>
      <c r="BO64" s="162"/>
      <c r="BP64" s="162"/>
      <c r="BQ64" s="162"/>
      <c r="BR64" s="162"/>
      <c r="BS64" s="162"/>
      <c r="BT64" s="162"/>
      <c r="BU64" s="162"/>
      <c r="BV64" s="162"/>
      <c r="BW64" s="162"/>
      <c r="BX64" s="162"/>
      <c r="BY64" s="162"/>
    </row>
    <row r="65" spans="1:89" s="161" customFormat="1" x14ac:dyDescent="0.3">
      <c r="A65" s="143">
        <v>64</v>
      </c>
      <c r="B65" s="167"/>
      <c r="C65" s="168"/>
      <c r="D65" s="168"/>
      <c r="E65" s="160"/>
      <c r="F65" s="160"/>
      <c r="G65" s="160"/>
      <c r="H65" s="160"/>
      <c r="I65" s="160"/>
      <c r="J65" s="323"/>
      <c r="K65" s="160"/>
      <c r="L65" s="160"/>
      <c r="M65" s="377"/>
      <c r="N65" s="332"/>
      <c r="AJ65" s="162"/>
      <c r="AK65" s="162"/>
      <c r="AL65" s="162"/>
      <c r="AM65" s="162"/>
      <c r="AN65" s="162"/>
      <c r="AO65" s="162"/>
      <c r="AP65" s="162"/>
      <c r="AQ65" s="162"/>
      <c r="AR65" s="162"/>
      <c r="AS65" s="162"/>
      <c r="AT65" s="162"/>
      <c r="AU65" s="162"/>
      <c r="AV65" s="162"/>
      <c r="AW65" s="162"/>
      <c r="AX65" s="162"/>
      <c r="AY65" s="162"/>
      <c r="AZ65" s="162"/>
      <c r="BA65" s="162"/>
      <c r="BB65" s="162"/>
      <c r="BC65" s="162"/>
      <c r="BD65" s="162"/>
      <c r="BE65" s="162"/>
      <c r="BF65" s="162"/>
      <c r="BG65" s="162"/>
      <c r="BH65" s="162"/>
      <c r="BI65" s="162"/>
      <c r="BJ65" s="162"/>
      <c r="BK65" s="162"/>
      <c r="BL65" s="162"/>
      <c r="BM65" s="162"/>
      <c r="BN65" s="162"/>
      <c r="BO65" s="162"/>
      <c r="BP65" s="162"/>
      <c r="BQ65" s="162"/>
      <c r="BR65" s="162"/>
      <c r="BS65" s="162"/>
      <c r="BT65" s="162"/>
      <c r="BU65" s="162"/>
      <c r="BV65" s="162"/>
      <c r="BW65" s="162"/>
      <c r="BX65" s="162"/>
      <c r="BY65" s="162"/>
    </row>
    <row r="66" spans="1:89" s="162" customFormat="1" x14ac:dyDescent="0.3">
      <c r="A66" s="143">
        <v>65</v>
      </c>
      <c r="B66" s="167"/>
      <c r="C66" s="168"/>
      <c r="D66" s="168"/>
      <c r="E66" s="160"/>
      <c r="F66" s="160"/>
      <c r="G66" s="160" t="s">
        <v>24</v>
      </c>
      <c r="H66" s="166" t="s">
        <v>38</v>
      </c>
      <c r="I66" s="160"/>
      <c r="J66" s="323" t="s">
        <v>42</v>
      </c>
      <c r="K66" s="160"/>
      <c r="L66" s="160"/>
      <c r="M66" s="377"/>
      <c r="N66" s="332"/>
    </row>
    <row r="67" spans="1:89" s="162" customFormat="1" x14ac:dyDescent="0.3">
      <c r="A67" s="143">
        <v>66</v>
      </c>
      <c r="B67" s="167"/>
      <c r="C67" s="168"/>
      <c r="D67" s="168"/>
      <c r="E67" s="160"/>
      <c r="F67" s="160"/>
      <c r="G67" s="160" t="s">
        <v>22</v>
      </c>
      <c r="H67" s="166" t="s">
        <v>38</v>
      </c>
      <c r="I67" s="160"/>
      <c r="J67" s="323" t="s">
        <v>222</v>
      </c>
      <c r="K67" s="160"/>
      <c r="L67" s="160"/>
      <c r="M67" s="377"/>
      <c r="N67" s="332"/>
    </row>
    <row r="68" spans="1:89" s="162" customFormat="1" x14ac:dyDescent="0.3">
      <c r="A68" s="143">
        <v>67</v>
      </c>
      <c r="B68" s="167"/>
      <c r="C68" s="168"/>
      <c r="D68" s="168"/>
      <c r="E68" s="160"/>
      <c r="F68" s="160"/>
      <c r="G68" s="160" t="s">
        <v>21</v>
      </c>
      <c r="H68" s="166" t="s">
        <v>38</v>
      </c>
      <c r="I68" s="160"/>
      <c r="J68" s="323" t="s">
        <v>42</v>
      </c>
      <c r="K68" s="160"/>
      <c r="L68" s="160"/>
      <c r="M68" s="377"/>
      <c r="N68" s="332"/>
    </row>
    <row r="69" spans="1:89" s="162" customFormat="1" x14ac:dyDescent="0.3">
      <c r="A69" s="143">
        <v>68</v>
      </c>
      <c r="B69" s="167"/>
      <c r="C69" s="168"/>
      <c r="D69" s="168"/>
      <c r="E69" s="160"/>
      <c r="F69" s="160"/>
      <c r="G69" s="160" t="s">
        <v>17</v>
      </c>
      <c r="H69" s="166" t="s">
        <v>38</v>
      </c>
      <c r="I69" s="160"/>
      <c r="J69" s="323" t="s">
        <v>239</v>
      </c>
      <c r="K69" s="160"/>
      <c r="L69" s="160"/>
      <c r="M69" s="377"/>
      <c r="N69" s="332"/>
    </row>
    <row r="70" spans="1:89" s="162" customFormat="1" x14ac:dyDescent="0.3">
      <c r="A70" s="143">
        <v>69</v>
      </c>
      <c r="B70" s="167"/>
      <c r="C70" s="168"/>
      <c r="D70" s="168"/>
      <c r="E70" s="160"/>
      <c r="F70" s="160"/>
      <c r="G70" s="160" t="s">
        <v>78</v>
      </c>
      <c r="H70" s="166" t="s">
        <v>38</v>
      </c>
      <c r="I70" s="160"/>
      <c r="J70" s="323" t="s">
        <v>222</v>
      </c>
      <c r="K70" s="160"/>
      <c r="L70" s="160"/>
      <c r="M70" s="377"/>
      <c r="N70" s="332"/>
    </row>
    <row r="71" spans="1:89" s="162" customFormat="1" x14ac:dyDescent="0.3">
      <c r="A71" s="143">
        <v>70</v>
      </c>
      <c r="B71" s="167"/>
      <c r="C71" s="168"/>
      <c r="D71" s="168"/>
      <c r="E71" s="160"/>
      <c r="F71" s="160"/>
      <c r="G71" s="160" t="s">
        <v>79</v>
      </c>
      <c r="H71" s="166" t="s">
        <v>38</v>
      </c>
      <c r="I71" s="160"/>
      <c r="J71" s="323" t="s">
        <v>222</v>
      </c>
      <c r="K71" s="160"/>
      <c r="L71" s="160"/>
      <c r="M71" s="377"/>
      <c r="N71" s="332"/>
    </row>
    <row r="72" spans="1:89" s="161" customFormat="1" x14ac:dyDescent="0.3">
      <c r="A72" s="143">
        <v>71</v>
      </c>
      <c r="B72" s="167"/>
      <c r="C72" s="168"/>
      <c r="D72" s="168"/>
      <c r="E72" s="160"/>
      <c r="F72" s="160"/>
      <c r="G72" s="160" t="s">
        <v>80</v>
      </c>
      <c r="H72" s="166" t="s">
        <v>38</v>
      </c>
      <c r="I72" s="160"/>
      <c r="J72" s="323" t="s">
        <v>222</v>
      </c>
      <c r="K72" s="160"/>
      <c r="L72" s="160"/>
      <c r="M72" s="377"/>
      <c r="N72" s="332"/>
      <c r="AJ72" s="162"/>
      <c r="AK72" s="162"/>
      <c r="AL72" s="162"/>
      <c r="AM72" s="162"/>
      <c r="AN72" s="162"/>
      <c r="AO72" s="162"/>
      <c r="AP72" s="162"/>
      <c r="AQ72" s="162"/>
      <c r="AR72" s="162"/>
      <c r="AS72" s="162"/>
      <c r="AT72" s="162"/>
      <c r="AU72" s="162"/>
      <c r="AV72" s="162"/>
      <c r="AW72" s="162"/>
      <c r="AX72" s="162"/>
      <c r="AY72" s="162"/>
      <c r="AZ72" s="162"/>
      <c r="BA72" s="162"/>
      <c r="BB72" s="162"/>
      <c r="BC72" s="162"/>
      <c r="BD72" s="162"/>
      <c r="BE72" s="162"/>
      <c r="BF72" s="162"/>
      <c r="BG72" s="162"/>
      <c r="BH72" s="162"/>
      <c r="BI72" s="162"/>
      <c r="BJ72" s="162"/>
      <c r="BK72" s="162"/>
      <c r="BL72" s="162"/>
      <c r="BM72" s="162"/>
      <c r="BN72" s="162"/>
      <c r="BO72" s="162"/>
      <c r="BP72" s="162"/>
      <c r="BQ72" s="162"/>
      <c r="BR72" s="162"/>
      <c r="BS72" s="162"/>
      <c r="BT72" s="162"/>
      <c r="BU72" s="162"/>
      <c r="BV72" s="162"/>
      <c r="BW72" s="162"/>
      <c r="BX72" s="162"/>
      <c r="BY72" s="162"/>
      <c r="BZ72" s="162"/>
      <c r="CA72" s="162"/>
      <c r="CB72" s="162"/>
      <c r="CC72" s="162"/>
      <c r="CD72" s="162"/>
      <c r="CE72" s="162"/>
      <c r="CF72" s="162"/>
      <c r="CG72" s="162"/>
      <c r="CH72" s="162"/>
      <c r="CI72" s="162"/>
      <c r="CJ72" s="162"/>
      <c r="CK72" s="162"/>
    </row>
    <row r="73" spans="1:89" s="161" customFormat="1" x14ac:dyDescent="0.3">
      <c r="A73" s="143">
        <v>72</v>
      </c>
      <c r="B73" s="167"/>
      <c r="C73" s="168"/>
      <c r="D73" s="168"/>
      <c r="E73" s="160"/>
      <c r="F73" s="160"/>
      <c r="G73" s="160" t="s">
        <v>77</v>
      </c>
      <c r="H73" s="166" t="s">
        <v>38</v>
      </c>
      <c r="I73" s="160"/>
      <c r="J73" s="323" t="s">
        <v>222</v>
      </c>
      <c r="K73" s="160"/>
      <c r="L73" s="160"/>
      <c r="M73" s="377"/>
      <c r="N73" s="332"/>
      <c r="AJ73" s="162"/>
      <c r="AK73" s="162"/>
      <c r="AL73" s="162"/>
      <c r="AM73" s="162"/>
      <c r="AN73" s="162"/>
      <c r="AO73" s="162"/>
      <c r="AP73" s="162"/>
      <c r="AQ73" s="162"/>
      <c r="AR73" s="162"/>
      <c r="AS73" s="162"/>
      <c r="AT73" s="162"/>
      <c r="AU73" s="162"/>
      <c r="AV73" s="162"/>
      <c r="AW73" s="162"/>
      <c r="AX73" s="162"/>
      <c r="AY73" s="162"/>
      <c r="AZ73" s="162"/>
      <c r="BA73" s="162"/>
      <c r="BB73" s="162"/>
      <c r="BC73" s="162"/>
      <c r="BD73" s="162"/>
      <c r="BE73" s="162"/>
      <c r="BF73" s="162"/>
      <c r="BG73" s="162"/>
      <c r="BH73" s="162"/>
      <c r="BI73" s="162"/>
      <c r="BJ73" s="162"/>
      <c r="BK73" s="162"/>
      <c r="BL73" s="162"/>
      <c r="BM73" s="162"/>
      <c r="BN73" s="162"/>
      <c r="BO73" s="162"/>
      <c r="BP73" s="162"/>
      <c r="BQ73" s="162"/>
      <c r="BR73" s="162"/>
      <c r="BS73" s="162"/>
      <c r="BT73" s="162"/>
      <c r="BU73" s="162"/>
      <c r="BV73" s="162"/>
      <c r="BW73" s="162"/>
      <c r="BX73" s="162"/>
      <c r="BY73" s="162"/>
      <c r="BZ73" s="162"/>
      <c r="CA73" s="162"/>
      <c r="CB73" s="162"/>
      <c r="CC73" s="162"/>
      <c r="CD73" s="162"/>
      <c r="CE73" s="162"/>
      <c r="CF73" s="162"/>
      <c r="CG73" s="162"/>
      <c r="CH73" s="162"/>
      <c r="CI73" s="162"/>
      <c r="CJ73" s="162"/>
      <c r="CK73" s="162"/>
    </row>
    <row r="74" spans="1:89" s="161" customFormat="1" ht="19.5" thickBot="1" x14ac:dyDescent="0.35">
      <c r="A74" s="143">
        <v>73</v>
      </c>
      <c r="B74" s="172"/>
      <c r="C74" s="169"/>
      <c r="D74" s="169"/>
      <c r="E74" s="170"/>
      <c r="F74" s="170"/>
      <c r="G74" s="170"/>
      <c r="H74" s="290"/>
      <c r="I74" s="170"/>
      <c r="J74" s="384"/>
      <c r="K74" s="170"/>
      <c r="L74" s="170"/>
      <c r="M74" s="380"/>
      <c r="N74" s="332"/>
      <c r="AJ74" s="162"/>
      <c r="AK74" s="162"/>
      <c r="AL74" s="162"/>
      <c r="AM74" s="162"/>
      <c r="AN74" s="162"/>
      <c r="AO74" s="162"/>
      <c r="AP74" s="162"/>
      <c r="AQ74" s="162"/>
      <c r="AR74" s="162"/>
      <c r="AS74" s="162"/>
      <c r="AT74" s="162"/>
      <c r="AU74" s="162"/>
      <c r="AV74" s="162"/>
      <c r="AW74" s="162"/>
      <c r="AX74" s="162"/>
      <c r="AY74" s="162"/>
      <c r="AZ74" s="162"/>
      <c r="BA74" s="162"/>
      <c r="BB74" s="162"/>
      <c r="BC74" s="162"/>
      <c r="BD74" s="162"/>
      <c r="BE74" s="162"/>
      <c r="BF74" s="162"/>
      <c r="BG74" s="162"/>
      <c r="BH74" s="162"/>
      <c r="BI74" s="162"/>
      <c r="BJ74" s="162"/>
      <c r="BK74" s="162"/>
      <c r="BL74" s="162"/>
      <c r="BM74" s="162"/>
      <c r="BN74" s="162"/>
      <c r="BO74" s="162"/>
      <c r="BP74" s="162"/>
      <c r="BQ74" s="162"/>
      <c r="BR74" s="162"/>
      <c r="BS74" s="162"/>
      <c r="BT74" s="162"/>
      <c r="BU74" s="162"/>
      <c r="BV74" s="162"/>
      <c r="BW74" s="162"/>
      <c r="BX74" s="162"/>
      <c r="BY74" s="162"/>
      <c r="BZ74" s="162"/>
      <c r="CA74" s="162"/>
      <c r="CB74" s="162"/>
      <c r="CC74" s="162"/>
      <c r="CD74" s="162"/>
      <c r="CE74" s="162"/>
      <c r="CF74" s="162"/>
      <c r="CG74" s="162"/>
      <c r="CH74" s="162"/>
      <c r="CI74" s="162"/>
      <c r="CJ74" s="162"/>
      <c r="CK74" s="162"/>
    </row>
    <row r="75" spans="1:89" s="162" customFormat="1" ht="21.75" thickBot="1" x14ac:dyDescent="0.35">
      <c r="A75" s="143">
        <v>74</v>
      </c>
      <c r="B75" s="387" t="s">
        <v>83</v>
      </c>
      <c r="C75" s="388"/>
      <c r="D75" s="389"/>
      <c r="E75" s="390"/>
      <c r="F75" s="390"/>
      <c r="G75" s="390"/>
      <c r="H75" s="391"/>
      <c r="I75" s="391"/>
      <c r="J75" s="390"/>
      <c r="K75" s="390"/>
      <c r="L75" s="390"/>
      <c r="M75" s="390"/>
      <c r="N75" s="289"/>
    </row>
    <row r="76" spans="1:89" s="162" customFormat="1" x14ac:dyDescent="0.3">
      <c r="A76" s="143">
        <v>75</v>
      </c>
      <c r="B76" s="370"/>
      <c r="C76" s="372" t="s">
        <v>10</v>
      </c>
      <c r="D76" s="372">
        <v>45394</v>
      </c>
      <c r="E76" s="346" t="s">
        <v>97</v>
      </c>
      <c r="F76" s="346" t="s">
        <v>12</v>
      </c>
      <c r="G76" s="346" t="s">
        <v>174</v>
      </c>
      <c r="H76" s="346"/>
      <c r="I76" s="346"/>
      <c r="J76" s="346"/>
      <c r="K76" s="346"/>
      <c r="L76" s="346"/>
      <c r="M76" s="376"/>
      <c r="N76" s="332"/>
    </row>
    <row r="77" spans="1:89" s="162" customFormat="1" x14ac:dyDescent="0.3">
      <c r="A77" s="143">
        <v>76</v>
      </c>
      <c r="B77" s="167"/>
      <c r="C77" s="168" t="s">
        <v>10</v>
      </c>
      <c r="D77" s="168">
        <v>45394</v>
      </c>
      <c r="E77" s="160" t="s">
        <v>13</v>
      </c>
      <c r="F77" s="160" t="s">
        <v>12</v>
      </c>
      <c r="G77" s="160" t="s">
        <v>17</v>
      </c>
      <c r="H77" s="323" t="s">
        <v>40</v>
      </c>
      <c r="I77" s="323" t="s">
        <v>18</v>
      </c>
      <c r="J77" s="323" t="s">
        <v>9</v>
      </c>
      <c r="K77" s="323"/>
      <c r="L77" s="325" t="s">
        <v>115</v>
      </c>
      <c r="M77" s="377" t="s">
        <v>115</v>
      </c>
      <c r="N77" s="332"/>
    </row>
    <row r="78" spans="1:89" s="162" customFormat="1" x14ac:dyDescent="0.3">
      <c r="A78" s="143">
        <v>77</v>
      </c>
      <c r="B78" s="167"/>
      <c r="C78" s="168" t="s">
        <v>10</v>
      </c>
      <c r="D78" s="168">
        <v>45394</v>
      </c>
      <c r="E78" s="160" t="s">
        <v>14</v>
      </c>
      <c r="F78" s="160" t="s">
        <v>12</v>
      </c>
      <c r="G78" s="160" t="s">
        <v>24</v>
      </c>
      <c r="H78" s="323" t="s">
        <v>40</v>
      </c>
      <c r="I78" s="323" t="s">
        <v>18</v>
      </c>
      <c r="J78" s="323" t="s">
        <v>9</v>
      </c>
      <c r="K78" s="323"/>
      <c r="L78" s="160" t="s">
        <v>115</v>
      </c>
      <c r="M78" s="377" t="s">
        <v>115</v>
      </c>
      <c r="N78" s="332"/>
    </row>
    <row r="79" spans="1:89" s="162" customFormat="1" x14ac:dyDescent="0.3">
      <c r="A79" s="143">
        <v>78</v>
      </c>
      <c r="B79" s="167"/>
      <c r="C79" s="168"/>
      <c r="D79" s="168"/>
      <c r="E79" s="160"/>
      <c r="F79" s="160"/>
      <c r="G79" s="175"/>
      <c r="H79" s="174"/>
      <c r="I79" s="174"/>
      <c r="J79" s="174"/>
      <c r="K79" s="174"/>
      <c r="L79" s="174"/>
      <c r="M79" s="378"/>
      <c r="N79" s="332"/>
    </row>
    <row r="80" spans="1:89" s="162" customFormat="1" x14ac:dyDescent="0.3">
      <c r="A80" s="143">
        <v>79</v>
      </c>
      <c r="B80" s="167"/>
      <c r="C80" s="168" t="s">
        <v>15</v>
      </c>
      <c r="D80" s="168">
        <v>45395</v>
      </c>
      <c r="E80" s="160" t="s">
        <v>99</v>
      </c>
      <c r="F80" s="160" t="s">
        <v>12</v>
      </c>
      <c r="G80" s="160" t="s">
        <v>24</v>
      </c>
      <c r="H80" s="323" t="s">
        <v>42</v>
      </c>
      <c r="I80" s="323" t="s">
        <v>18</v>
      </c>
      <c r="J80" s="323" t="s">
        <v>8</v>
      </c>
      <c r="K80" s="160"/>
      <c r="L80" s="160" t="s">
        <v>115</v>
      </c>
      <c r="M80" s="377" t="s">
        <v>115</v>
      </c>
      <c r="N80" s="332"/>
      <c r="O80" s="161" t="s">
        <v>256</v>
      </c>
      <c r="P80" s="433" t="s">
        <v>42</v>
      </c>
      <c r="Q80" s="433" t="s">
        <v>8</v>
      </c>
      <c r="R80" s="439">
        <v>45395</v>
      </c>
    </row>
    <row r="81" spans="1:89" s="162" customFormat="1" x14ac:dyDescent="0.3">
      <c r="A81" s="143">
        <v>80</v>
      </c>
      <c r="B81" s="167"/>
      <c r="C81" s="168" t="s">
        <v>15</v>
      </c>
      <c r="D81" s="168">
        <v>45395</v>
      </c>
      <c r="E81" s="160" t="s">
        <v>16</v>
      </c>
      <c r="F81" s="160" t="s">
        <v>12</v>
      </c>
      <c r="G81" s="160" t="s">
        <v>17</v>
      </c>
      <c r="H81" s="323" t="s">
        <v>42</v>
      </c>
      <c r="I81" s="323" t="s">
        <v>18</v>
      </c>
      <c r="J81" s="323" t="s">
        <v>8</v>
      </c>
      <c r="K81" s="160"/>
      <c r="L81" s="160" t="s">
        <v>115</v>
      </c>
      <c r="M81" s="377" t="s">
        <v>115</v>
      </c>
      <c r="N81" s="332"/>
    </row>
    <row r="82" spans="1:89" s="161" customFormat="1" x14ac:dyDescent="0.3">
      <c r="A82" s="143">
        <v>81</v>
      </c>
      <c r="B82" s="167"/>
      <c r="C82" s="168" t="s">
        <v>15</v>
      </c>
      <c r="D82" s="168">
        <v>45395</v>
      </c>
      <c r="E82" s="160" t="s">
        <v>19</v>
      </c>
      <c r="F82" s="160" t="s">
        <v>12</v>
      </c>
      <c r="G82" s="160" t="s">
        <v>21</v>
      </c>
      <c r="H82" s="323" t="s">
        <v>42</v>
      </c>
      <c r="I82" s="323" t="s">
        <v>18</v>
      </c>
      <c r="J82" s="323" t="s">
        <v>8</v>
      </c>
      <c r="K82" s="160"/>
      <c r="L82" s="160" t="s">
        <v>115</v>
      </c>
      <c r="M82" s="377" t="s">
        <v>115</v>
      </c>
      <c r="N82" s="332"/>
      <c r="AJ82" s="162"/>
      <c r="AK82" s="162"/>
      <c r="AL82" s="162"/>
      <c r="AM82" s="162"/>
      <c r="AN82" s="162"/>
      <c r="AO82" s="162"/>
      <c r="AP82" s="162"/>
      <c r="AQ82" s="162"/>
      <c r="AR82" s="162"/>
      <c r="AS82" s="162"/>
      <c r="AT82" s="162"/>
      <c r="AU82" s="162"/>
      <c r="AV82" s="162"/>
      <c r="AW82" s="162"/>
      <c r="AX82" s="162"/>
      <c r="AY82" s="162"/>
      <c r="AZ82" s="162"/>
      <c r="BA82" s="162"/>
      <c r="BB82" s="162"/>
      <c r="BC82" s="162"/>
      <c r="BD82" s="162"/>
      <c r="BE82" s="162"/>
      <c r="BF82" s="162"/>
      <c r="BG82" s="162"/>
      <c r="BH82" s="162"/>
      <c r="BI82" s="162"/>
      <c r="BJ82" s="162"/>
      <c r="BK82" s="162"/>
      <c r="BL82" s="162"/>
      <c r="BM82" s="162"/>
      <c r="BN82" s="162"/>
      <c r="BO82" s="162"/>
      <c r="BP82" s="162"/>
      <c r="BQ82" s="162"/>
      <c r="BR82" s="162"/>
      <c r="BS82" s="162"/>
      <c r="BT82" s="162"/>
      <c r="BU82" s="162"/>
      <c r="BV82" s="162"/>
      <c r="BW82" s="162"/>
      <c r="BX82" s="162"/>
      <c r="BY82" s="162"/>
      <c r="BZ82" s="162"/>
      <c r="CA82" s="162"/>
      <c r="CB82" s="162"/>
      <c r="CC82" s="162"/>
      <c r="CD82" s="162"/>
      <c r="CE82" s="162"/>
      <c r="CF82" s="162"/>
      <c r="CG82" s="162"/>
      <c r="CH82" s="162"/>
      <c r="CI82" s="162"/>
      <c r="CJ82" s="162"/>
      <c r="CK82" s="162"/>
    </row>
    <row r="83" spans="1:89" s="162" customFormat="1" x14ac:dyDescent="0.3">
      <c r="A83" s="143">
        <v>82</v>
      </c>
      <c r="B83" s="167"/>
      <c r="C83" s="168" t="s">
        <v>15</v>
      </c>
      <c r="D83" s="168">
        <v>45395</v>
      </c>
      <c r="E83" s="160" t="s">
        <v>20</v>
      </c>
      <c r="F83" s="160" t="s">
        <v>12</v>
      </c>
      <c r="G83" s="160" t="s">
        <v>22</v>
      </c>
      <c r="H83" s="323" t="s">
        <v>42</v>
      </c>
      <c r="I83" s="323" t="s">
        <v>18</v>
      </c>
      <c r="J83" s="323" t="s">
        <v>269</v>
      </c>
      <c r="K83" s="323"/>
      <c r="L83" s="160" t="s">
        <v>115</v>
      </c>
      <c r="M83" s="377" t="s">
        <v>115</v>
      </c>
      <c r="N83" s="332"/>
    </row>
    <row r="84" spans="1:89" s="162" customFormat="1" x14ac:dyDescent="0.3">
      <c r="A84" s="143">
        <v>83</v>
      </c>
      <c r="B84" s="167"/>
      <c r="C84" s="168" t="s">
        <v>15</v>
      </c>
      <c r="D84" s="168">
        <v>45395</v>
      </c>
      <c r="E84" s="160" t="s">
        <v>11</v>
      </c>
      <c r="F84" s="160" t="s">
        <v>12</v>
      </c>
      <c r="G84" s="160" t="s">
        <v>21</v>
      </c>
      <c r="H84" s="323" t="s">
        <v>40</v>
      </c>
      <c r="I84" s="323" t="s">
        <v>18</v>
      </c>
      <c r="J84" s="323" t="s">
        <v>9</v>
      </c>
      <c r="K84" s="323"/>
      <c r="L84" s="160" t="s">
        <v>115</v>
      </c>
      <c r="M84" s="377" t="s">
        <v>115</v>
      </c>
      <c r="N84" s="332"/>
    </row>
    <row r="85" spans="1:89" s="161" customFormat="1" x14ac:dyDescent="0.3">
      <c r="A85" s="143">
        <v>84</v>
      </c>
      <c r="B85" s="167"/>
      <c r="C85" s="168" t="s">
        <v>15</v>
      </c>
      <c r="D85" s="168">
        <v>45395</v>
      </c>
      <c r="E85" s="160" t="s">
        <v>23</v>
      </c>
      <c r="F85" s="160" t="s">
        <v>12</v>
      </c>
      <c r="G85" s="160" t="s">
        <v>22</v>
      </c>
      <c r="H85" s="323" t="s">
        <v>40</v>
      </c>
      <c r="I85" s="323" t="s">
        <v>18</v>
      </c>
      <c r="J85" s="323" t="s">
        <v>9</v>
      </c>
      <c r="K85" s="323"/>
      <c r="L85" s="160" t="s">
        <v>115</v>
      </c>
      <c r="M85" s="377" t="s">
        <v>115</v>
      </c>
      <c r="N85" s="332"/>
      <c r="AJ85" s="162"/>
      <c r="AK85" s="162"/>
      <c r="AL85" s="162"/>
      <c r="AM85" s="162"/>
      <c r="AN85" s="162"/>
      <c r="AO85" s="162"/>
      <c r="AP85" s="162"/>
      <c r="AQ85" s="162"/>
      <c r="AR85" s="162"/>
      <c r="AS85" s="162"/>
      <c r="AT85" s="162"/>
      <c r="AU85" s="162"/>
      <c r="AV85" s="162"/>
      <c r="AW85" s="162"/>
      <c r="AX85" s="162"/>
      <c r="AY85" s="162"/>
      <c r="AZ85" s="162"/>
      <c r="BA85" s="162"/>
      <c r="BB85" s="162"/>
      <c r="BC85" s="162"/>
      <c r="BD85" s="162"/>
      <c r="BE85" s="162"/>
      <c r="BF85" s="162"/>
      <c r="BG85" s="162"/>
      <c r="BH85" s="162"/>
      <c r="BI85" s="162"/>
      <c r="BJ85" s="162"/>
      <c r="BK85" s="162"/>
      <c r="BL85" s="162"/>
      <c r="BM85" s="162"/>
      <c r="BN85" s="162"/>
      <c r="BO85" s="162"/>
      <c r="BP85" s="162"/>
      <c r="BQ85" s="162"/>
      <c r="BR85" s="162"/>
      <c r="BS85" s="162"/>
      <c r="BT85" s="162"/>
      <c r="BU85" s="162"/>
      <c r="BV85" s="162"/>
      <c r="BW85" s="162"/>
      <c r="BX85" s="162"/>
      <c r="BY85" s="162"/>
    </row>
    <row r="86" spans="1:89" s="161" customFormat="1" x14ac:dyDescent="0.3">
      <c r="A86" s="143">
        <v>85</v>
      </c>
      <c r="B86" s="167"/>
      <c r="C86" s="168" t="s">
        <v>15</v>
      </c>
      <c r="D86" s="168">
        <v>45395</v>
      </c>
      <c r="E86" s="160" t="s">
        <v>25</v>
      </c>
      <c r="F86" s="160" t="s">
        <v>12</v>
      </c>
      <c r="G86" s="160" t="s">
        <v>17</v>
      </c>
      <c r="H86" s="323" t="s">
        <v>41</v>
      </c>
      <c r="I86" s="323" t="s">
        <v>18</v>
      </c>
      <c r="J86" s="323" t="s">
        <v>44</v>
      </c>
      <c r="K86" s="323"/>
      <c r="L86" s="160" t="s">
        <v>115</v>
      </c>
      <c r="M86" s="377" t="s">
        <v>115</v>
      </c>
      <c r="N86" s="332"/>
      <c r="AJ86" s="162"/>
      <c r="AK86" s="162"/>
      <c r="AL86" s="162"/>
      <c r="AM86" s="162"/>
      <c r="AN86" s="162"/>
      <c r="AO86" s="162"/>
      <c r="AP86" s="162"/>
      <c r="AQ86" s="162"/>
      <c r="AR86" s="162"/>
      <c r="AS86" s="162"/>
      <c r="AT86" s="162"/>
      <c r="AU86" s="162"/>
      <c r="AV86" s="162"/>
      <c r="AW86" s="162"/>
      <c r="AX86" s="162"/>
      <c r="AY86" s="162"/>
      <c r="AZ86" s="162"/>
      <c r="BA86" s="162"/>
      <c r="BB86" s="162"/>
      <c r="BC86" s="162"/>
      <c r="BD86" s="162"/>
      <c r="BE86" s="162"/>
      <c r="BF86" s="162"/>
      <c r="BG86" s="162"/>
      <c r="BH86" s="162"/>
      <c r="BI86" s="162"/>
      <c r="BJ86" s="162"/>
      <c r="BK86" s="162"/>
      <c r="BL86" s="162"/>
      <c r="BM86" s="162"/>
      <c r="BN86" s="162"/>
      <c r="BO86" s="162"/>
      <c r="BP86" s="162"/>
      <c r="BQ86" s="162"/>
      <c r="BR86" s="162"/>
      <c r="BS86" s="162"/>
      <c r="BT86" s="162"/>
      <c r="BU86" s="162"/>
      <c r="BV86" s="162"/>
      <c r="BW86" s="162"/>
      <c r="BX86" s="162"/>
      <c r="BY86" s="162"/>
      <c r="BZ86" s="162"/>
      <c r="CA86" s="162"/>
      <c r="CB86" s="162"/>
      <c r="CC86" s="162"/>
      <c r="CD86" s="162"/>
      <c r="CE86" s="162"/>
      <c r="CF86" s="162"/>
      <c r="CG86" s="162"/>
      <c r="CH86" s="162"/>
      <c r="CI86" s="162"/>
      <c r="CJ86" s="162"/>
      <c r="CK86" s="162"/>
    </row>
    <row r="87" spans="1:89" s="162" customFormat="1" x14ac:dyDescent="0.3">
      <c r="A87" s="143">
        <v>86</v>
      </c>
      <c r="B87" s="167"/>
      <c r="C87" s="168"/>
      <c r="D87" s="168"/>
      <c r="E87" s="160"/>
      <c r="F87" s="160"/>
      <c r="G87" s="174"/>
      <c r="H87" s="323"/>
      <c r="I87" s="174"/>
      <c r="J87" s="323"/>
      <c r="K87" s="174"/>
      <c r="L87" s="174"/>
      <c r="M87" s="378"/>
      <c r="N87" s="332"/>
    </row>
    <row r="88" spans="1:89" s="162" customFormat="1" x14ac:dyDescent="0.3">
      <c r="A88" s="143">
        <v>87</v>
      </c>
      <c r="B88" s="167"/>
      <c r="C88" s="168" t="s">
        <v>26</v>
      </c>
      <c r="D88" s="168">
        <v>45396</v>
      </c>
      <c r="E88" s="160" t="s">
        <v>27</v>
      </c>
      <c r="F88" s="160" t="s">
        <v>12</v>
      </c>
      <c r="G88" s="160" t="s">
        <v>77</v>
      </c>
      <c r="H88" s="323" t="s">
        <v>9</v>
      </c>
      <c r="I88" s="323" t="s">
        <v>18</v>
      </c>
      <c r="J88" s="323" t="s">
        <v>42</v>
      </c>
      <c r="K88" s="165"/>
      <c r="L88" s="323" t="s">
        <v>9</v>
      </c>
      <c r="M88" s="394" t="s">
        <v>42</v>
      </c>
      <c r="N88" s="369" t="s">
        <v>228</v>
      </c>
    </row>
    <row r="89" spans="1:89" s="162" customFormat="1" x14ac:dyDescent="0.3">
      <c r="A89" s="143">
        <v>88</v>
      </c>
      <c r="B89" s="167"/>
      <c r="C89" s="168" t="s">
        <v>26</v>
      </c>
      <c r="D89" s="168">
        <v>45396</v>
      </c>
      <c r="E89" s="168" t="s">
        <v>243</v>
      </c>
      <c r="F89" s="160" t="s">
        <v>12</v>
      </c>
      <c r="G89" s="160" t="s">
        <v>77</v>
      </c>
      <c r="H89" s="323" t="s">
        <v>40</v>
      </c>
      <c r="I89" s="323" t="s">
        <v>18</v>
      </c>
      <c r="J89" s="323" t="s">
        <v>41</v>
      </c>
      <c r="K89" s="165"/>
      <c r="L89" s="323" t="s">
        <v>40</v>
      </c>
      <c r="M89" s="394" t="s">
        <v>41</v>
      </c>
      <c r="N89" s="332"/>
    </row>
    <row r="90" spans="1:89" s="162" customFormat="1" x14ac:dyDescent="0.3">
      <c r="A90" s="143">
        <v>89</v>
      </c>
      <c r="B90" s="167"/>
      <c r="C90" s="168" t="s">
        <v>26</v>
      </c>
      <c r="D90" s="168">
        <v>45396</v>
      </c>
      <c r="E90" s="160" t="s">
        <v>96</v>
      </c>
      <c r="F90" s="160" t="s">
        <v>12</v>
      </c>
      <c r="G90" s="160" t="s">
        <v>79</v>
      </c>
      <c r="H90" s="323" t="s">
        <v>9</v>
      </c>
      <c r="I90" s="323" t="s">
        <v>18</v>
      </c>
      <c r="J90" s="323" t="s">
        <v>42</v>
      </c>
      <c r="K90" s="323"/>
      <c r="L90" s="323" t="s">
        <v>40</v>
      </c>
      <c r="M90" s="394" t="s">
        <v>41</v>
      </c>
      <c r="N90" s="332"/>
    </row>
    <row r="91" spans="1:89" s="162" customFormat="1" x14ac:dyDescent="0.3">
      <c r="A91" s="143">
        <v>90</v>
      </c>
      <c r="B91" s="167"/>
      <c r="C91" s="168" t="s">
        <v>26</v>
      </c>
      <c r="D91" s="168">
        <v>45396</v>
      </c>
      <c r="E91" s="168" t="s">
        <v>241</v>
      </c>
      <c r="F91" s="160" t="s">
        <v>12</v>
      </c>
      <c r="G91" s="160" t="s">
        <v>79</v>
      </c>
      <c r="H91" s="323" t="s">
        <v>40</v>
      </c>
      <c r="I91" s="323" t="s">
        <v>18</v>
      </c>
      <c r="J91" s="323" t="s">
        <v>41</v>
      </c>
      <c r="K91" s="323"/>
      <c r="L91" s="323" t="s">
        <v>9</v>
      </c>
      <c r="M91" s="394" t="s">
        <v>42</v>
      </c>
      <c r="N91" s="332"/>
    </row>
    <row r="92" spans="1:89" s="162" customFormat="1" x14ac:dyDescent="0.3">
      <c r="A92" s="143">
        <v>91</v>
      </c>
      <c r="B92" s="167"/>
      <c r="C92" s="168" t="s">
        <v>26</v>
      </c>
      <c r="D92" s="168">
        <v>45396</v>
      </c>
      <c r="E92" s="160" t="s">
        <v>196</v>
      </c>
      <c r="F92" s="160" t="s">
        <v>12</v>
      </c>
      <c r="G92" s="160" t="s">
        <v>80</v>
      </c>
      <c r="H92" s="323" t="s">
        <v>9</v>
      </c>
      <c r="I92" s="323" t="s">
        <v>18</v>
      </c>
      <c r="J92" s="323" t="s">
        <v>42</v>
      </c>
      <c r="K92" s="165"/>
      <c r="L92" s="323" t="s">
        <v>9</v>
      </c>
      <c r="M92" s="394" t="s">
        <v>42</v>
      </c>
      <c r="N92" s="332"/>
    </row>
    <row r="93" spans="1:89" s="162" customFormat="1" x14ac:dyDescent="0.3">
      <c r="A93" s="143">
        <v>92</v>
      </c>
      <c r="B93" s="167"/>
      <c r="C93" s="168" t="s">
        <v>26</v>
      </c>
      <c r="D93" s="168">
        <v>45396</v>
      </c>
      <c r="E93" s="160" t="s">
        <v>244</v>
      </c>
      <c r="F93" s="160" t="s">
        <v>12</v>
      </c>
      <c r="G93" s="160" t="s">
        <v>80</v>
      </c>
      <c r="H93" s="323" t="s">
        <v>40</v>
      </c>
      <c r="I93" s="323" t="s">
        <v>18</v>
      </c>
      <c r="J93" s="323" t="s">
        <v>41</v>
      </c>
      <c r="K93" s="165"/>
      <c r="L93" s="323" t="s">
        <v>40</v>
      </c>
      <c r="M93" s="394" t="s">
        <v>41</v>
      </c>
      <c r="N93" s="398" t="s">
        <v>230</v>
      </c>
    </row>
    <row r="94" spans="1:89" s="162" customFormat="1" x14ac:dyDescent="0.3">
      <c r="A94" s="143">
        <v>93</v>
      </c>
      <c r="B94" s="167"/>
      <c r="C94" s="168"/>
      <c r="D94" s="168"/>
      <c r="E94" s="160"/>
      <c r="F94" s="160"/>
      <c r="G94" s="160"/>
      <c r="H94" s="160"/>
      <c r="I94" s="160"/>
      <c r="J94" s="323"/>
      <c r="K94" s="160"/>
      <c r="L94" s="160"/>
      <c r="M94" s="377"/>
      <c r="N94" s="332"/>
    </row>
    <row r="95" spans="1:89" s="162" customFormat="1" x14ac:dyDescent="0.3">
      <c r="A95" s="143">
        <v>94</v>
      </c>
      <c r="B95" s="167"/>
      <c r="C95" s="168" t="s">
        <v>37</v>
      </c>
      <c r="D95" s="168">
        <v>45397</v>
      </c>
      <c r="E95" s="160" t="s">
        <v>11</v>
      </c>
      <c r="F95" s="160" t="s">
        <v>12</v>
      </c>
      <c r="G95" s="160"/>
      <c r="H95" s="323"/>
      <c r="I95" s="323"/>
      <c r="J95" s="323"/>
      <c r="K95" s="323"/>
      <c r="L95" s="323"/>
      <c r="M95" s="394"/>
      <c r="N95" s="332"/>
    </row>
    <row r="96" spans="1:89" s="162" customFormat="1" x14ac:dyDescent="0.3">
      <c r="A96" s="143">
        <v>95</v>
      </c>
      <c r="B96" s="167"/>
      <c r="C96" s="168" t="s">
        <v>37</v>
      </c>
      <c r="D96" s="168">
        <v>45397</v>
      </c>
      <c r="E96" s="160" t="s">
        <v>23</v>
      </c>
      <c r="F96" s="160" t="s">
        <v>12</v>
      </c>
      <c r="G96" s="160"/>
      <c r="H96" s="323"/>
      <c r="I96" s="323"/>
      <c r="J96" s="323"/>
      <c r="K96" s="323"/>
      <c r="L96" s="323"/>
      <c r="M96" s="394"/>
      <c r="N96" s="332"/>
    </row>
    <row r="97" spans="1:89" s="162" customFormat="1" x14ac:dyDescent="0.3">
      <c r="A97" s="143">
        <v>96</v>
      </c>
      <c r="B97" s="167"/>
      <c r="C97" s="168"/>
      <c r="D97" s="168"/>
      <c r="E97" s="160"/>
      <c r="F97" s="160"/>
      <c r="G97" s="160"/>
      <c r="H97" s="160"/>
      <c r="I97" s="160"/>
      <c r="J97" s="323"/>
      <c r="K97" s="160"/>
      <c r="L97" s="160"/>
      <c r="M97" s="377"/>
      <c r="N97" s="332"/>
    </row>
    <row r="98" spans="1:89" s="162" customFormat="1" x14ac:dyDescent="0.3">
      <c r="A98" s="143">
        <v>97</v>
      </c>
      <c r="B98" s="167"/>
      <c r="C98" s="168"/>
      <c r="D98" s="168"/>
      <c r="E98" s="160"/>
      <c r="F98" s="160"/>
      <c r="G98" s="160" t="s">
        <v>24</v>
      </c>
      <c r="H98" s="166" t="s">
        <v>38</v>
      </c>
      <c r="I98" s="160"/>
      <c r="J98" s="323" t="s">
        <v>41</v>
      </c>
      <c r="K98" s="160"/>
      <c r="L98" s="160"/>
      <c r="M98" s="377"/>
      <c r="N98" s="332"/>
    </row>
    <row r="99" spans="1:89" s="162" customFormat="1" x14ac:dyDescent="0.3">
      <c r="A99" s="143">
        <v>98</v>
      </c>
      <c r="B99" s="167"/>
      <c r="C99" s="168"/>
      <c r="D99" s="168"/>
      <c r="E99" s="160"/>
      <c r="F99" s="160"/>
      <c r="G99" s="160" t="s">
        <v>22</v>
      </c>
      <c r="H99" s="166" t="s">
        <v>38</v>
      </c>
      <c r="I99" s="160"/>
      <c r="J99" s="323" t="s">
        <v>239</v>
      </c>
      <c r="K99" s="160"/>
      <c r="L99" s="160"/>
      <c r="M99" s="377"/>
      <c r="N99" s="332"/>
    </row>
    <row r="100" spans="1:89" s="162" customFormat="1" x14ac:dyDescent="0.3">
      <c r="A100" s="143">
        <v>99</v>
      </c>
      <c r="B100" s="167"/>
      <c r="C100" s="168"/>
      <c r="D100" s="168"/>
      <c r="E100" s="160"/>
      <c r="F100" s="160"/>
      <c r="G100" s="160" t="s">
        <v>21</v>
      </c>
      <c r="H100" s="166" t="s">
        <v>38</v>
      </c>
      <c r="I100" s="160"/>
      <c r="J100" s="323" t="s">
        <v>41</v>
      </c>
      <c r="K100" s="160"/>
      <c r="L100" s="160"/>
      <c r="M100" s="377"/>
      <c r="N100" s="332"/>
    </row>
    <row r="101" spans="1:89" s="162" customFormat="1" x14ac:dyDescent="0.3">
      <c r="A101" s="143">
        <v>100</v>
      </c>
      <c r="B101" s="167"/>
      <c r="C101" s="168"/>
      <c r="D101" s="168"/>
      <c r="E101" s="160"/>
      <c r="F101" s="160"/>
      <c r="G101" s="160" t="s">
        <v>17</v>
      </c>
      <c r="H101" s="166" t="s">
        <v>38</v>
      </c>
      <c r="I101" s="160"/>
      <c r="J101" s="323" t="s">
        <v>239</v>
      </c>
      <c r="K101" s="160"/>
      <c r="L101" s="160"/>
      <c r="M101" s="377"/>
      <c r="N101" s="332"/>
    </row>
    <row r="102" spans="1:89" s="162" customFormat="1" x14ac:dyDescent="0.3">
      <c r="A102" s="143">
        <v>101</v>
      </c>
      <c r="B102" s="167"/>
      <c r="C102" s="168"/>
      <c r="D102" s="168"/>
      <c r="E102" s="160"/>
      <c r="F102" s="160"/>
      <c r="G102" s="160" t="s">
        <v>78</v>
      </c>
      <c r="H102" s="166" t="s">
        <v>38</v>
      </c>
      <c r="I102" s="160"/>
      <c r="J102" s="323" t="s">
        <v>222</v>
      </c>
      <c r="K102" s="160"/>
      <c r="L102" s="160"/>
      <c r="M102" s="377"/>
      <c r="N102" s="332"/>
    </row>
    <row r="103" spans="1:89" s="162" customFormat="1" x14ac:dyDescent="0.3">
      <c r="A103" s="143">
        <v>102</v>
      </c>
      <c r="B103" s="167"/>
      <c r="C103" s="168"/>
      <c r="D103" s="168"/>
      <c r="E103" s="160"/>
      <c r="F103" s="160"/>
      <c r="G103" s="160" t="s">
        <v>79</v>
      </c>
      <c r="H103" s="166" t="s">
        <v>38</v>
      </c>
      <c r="I103" s="160"/>
      <c r="J103" s="323" t="s">
        <v>8</v>
      </c>
      <c r="K103" s="160"/>
      <c r="L103" s="160"/>
      <c r="M103" s="377"/>
      <c r="N103" s="332"/>
    </row>
    <row r="104" spans="1:89" s="161" customFormat="1" x14ac:dyDescent="0.3">
      <c r="A104" s="143">
        <v>103</v>
      </c>
      <c r="B104" s="167"/>
      <c r="C104" s="168"/>
      <c r="D104" s="168"/>
      <c r="E104" s="160"/>
      <c r="F104" s="160"/>
      <c r="G104" s="160" t="s">
        <v>80</v>
      </c>
      <c r="H104" s="166" t="s">
        <v>38</v>
      </c>
      <c r="I104" s="160"/>
      <c r="J104" s="323" t="s">
        <v>8</v>
      </c>
      <c r="K104" s="160"/>
      <c r="L104" s="160"/>
      <c r="M104" s="377"/>
      <c r="N104" s="332"/>
      <c r="AJ104" s="162"/>
      <c r="AK104" s="162"/>
      <c r="AL104" s="162"/>
      <c r="AM104" s="162"/>
      <c r="AN104" s="162"/>
      <c r="AO104" s="162"/>
      <c r="AP104" s="162"/>
      <c r="AQ104" s="162"/>
      <c r="AR104" s="162"/>
      <c r="AS104" s="162"/>
      <c r="AT104" s="162"/>
      <c r="AU104" s="162"/>
      <c r="AV104" s="162"/>
      <c r="AW104" s="162"/>
      <c r="AX104" s="162"/>
      <c r="AY104" s="162"/>
      <c r="AZ104" s="162"/>
      <c r="BA104" s="162"/>
      <c r="BB104" s="162"/>
      <c r="BC104" s="162"/>
      <c r="BD104" s="162"/>
      <c r="BE104" s="162"/>
      <c r="BF104" s="162"/>
      <c r="BG104" s="162"/>
      <c r="BH104" s="162"/>
      <c r="BI104" s="162"/>
      <c r="BJ104" s="162"/>
      <c r="BK104" s="162"/>
      <c r="BL104" s="162"/>
      <c r="BM104" s="162"/>
      <c r="BN104" s="162"/>
      <c r="BO104" s="162"/>
      <c r="BP104" s="162"/>
      <c r="BQ104" s="162"/>
      <c r="BR104" s="162"/>
      <c r="BS104" s="162"/>
      <c r="BT104" s="162"/>
      <c r="BU104" s="162"/>
      <c r="BV104" s="162"/>
      <c r="BW104" s="162"/>
      <c r="BX104" s="162"/>
      <c r="BY104" s="162"/>
      <c r="BZ104" s="162"/>
      <c r="CA104" s="162"/>
      <c r="CB104" s="162"/>
      <c r="CC104" s="162"/>
      <c r="CD104" s="162"/>
      <c r="CE104" s="162"/>
      <c r="CF104" s="162"/>
      <c r="CG104" s="162"/>
      <c r="CH104" s="162"/>
      <c r="CI104" s="162"/>
      <c r="CJ104" s="162"/>
      <c r="CK104" s="162"/>
    </row>
    <row r="105" spans="1:89" s="161" customFormat="1" x14ac:dyDescent="0.3">
      <c r="A105" s="143">
        <v>104</v>
      </c>
      <c r="B105" s="167"/>
      <c r="C105" s="168"/>
      <c r="D105" s="168"/>
      <c r="E105" s="160"/>
      <c r="F105" s="160"/>
      <c r="G105" s="160" t="s">
        <v>77</v>
      </c>
      <c r="H105" s="166" t="s">
        <v>38</v>
      </c>
      <c r="I105" s="160"/>
      <c r="J105" s="323" t="s">
        <v>8</v>
      </c>
      <c r="K105" s="160"/>
      <c r="L105" s="160"/>
      <c r="M105" s="377"/>
      <c r="N105" s="332"/>
      <c r="AJ105" s="162"/>
      <c r="AK105" s="162"/>
      <c r="AL105" s="162"/>
      <c r="AM105" s="162"/>
      <c r="AN105" s="162"/>
      <c r="AO105" s="162"/>
      <c r="AP105" s="162"/>
      <c r="AQ105" s="162"/>
      <c r="AR105" s="162"/>
      <c r="AS105" s="162"/>
      <c r="AT105" s="162"/>
      <c r="AU105" s="162"/>
      <c r="AV105" s="162"/>
      <c r="AW105" s="162"/>
      <c r="AX105" s="162"/>
      <c r="AY105" s="162"/>
      <c r="AZ105" s="162"/>
      <c r="BA105" s="162"/>
      <c r="BB105" s="162"/>
      <c r="BC105" s="162"/>
      <c r="BD105" s="162"/>
      <c r="BE105" s="162"/>
      <c r="BF105" s="162"/>
      <c r="BG105" s="162"/>
      <c r="BH105" s="162"/>
      <c r="BI105" s="162"/>
      <c r="BJ105" s="162"/>
      <c r="BK105" s="162"/>
      <c r="BL105" s="162"/>
      <c r="BM105" s="162"/>
      <c r="BN105" s="162"/>
      <c r="BO105" s="162"/>
      <c r="BP105" s="162"/>
      <c r="BQ105" s="162"/>
      <c r="BR105" s="162"/>
      <c r="BS105" s="162"/>
      <c r="BT105" s="162"/>
      <c r="BU105" s="162"/>
      <c r="BV105" s="162"/>
      <c r="BW105" s="162"/>
      <c r="BX105" s="162"/>
      <c r="BY105" s="162"/>
      <c r="BZ105" s="162"/>
      <c r="CA105" s="162"/>
      <c r="CB105" s="162"/>
      <c r="CC105" s="162"/>
      <c r="CD105" s="162"/>
      <c r="CE105" s="162"/>
      <c r="CF105" s="162"/>
      <c r="CG105" s="162"/>
      <c r="CH105" s="162"/>
      <c r="CI105" s="162"/>
      <c r="CJ105" s="162"/>
      <c r="CK105" s="162"/>
    </row>
    <row r="106" spans="1:89" s="161" customFormat="1" ht="19.5" thickBot="1" x14ac:dyDescent="0.35">
      <c r="A106" s="143">
        <v>105</v>
      </c>
      <c r="B106" s="172"/>
      <c r="C106" s="169"/>
      <c r="D106" s="169"/>
      <c r="E106" s="170"/>
      <c r="F106" s="170"/>
      <c r="G106" s="170"/>
      <c r="H106" s="290"/>
      <c r="I106" s="170"/>
      <c r="J106" s="384"/>
      <c r="K106" s="170"/>
      <c r="L106" s="170"/>
      <c r="M106" s="380"/>
      <c r="N106" s="332"/>
      <c r="AJ106" s="162"/>
      <c r="AK106" s="162"/>
      <c r="AL106" s="162"/>
      <c r="AM106" s="162"/>
      <c r="AN106" s="162"/>
      <c r="AO106" s="162"/>
      <c r="AP106" s="162"/>
      <c r="AQ106" s="162"/>
      <c r="AR106" s="162"/>
      <c r="AS106" s="162"/>
      <c r="AT106" s="162"/>
      <c r="AU106" s="162"/>
      <c r="AV106" s="162"/>
      <c r="AW106" s="162"/>
      <c r="AX106" s="162"/>
      <c r="AY106" s="162"/>
      <c r="AZ106" s="162"/>
      <c r="BA106" s="162"/>
      <c r="BB106" s="162"/>
      <c r="BC106" s="162"/>
      <c r="BD106" s="162"/>
      <c r="BE106" s="162"/>
      <c r="BF106" s="162"/>
      <c r="BG106" s="162"/>
      <c r="BH106" s="162"/>
      <c r="BI106" s="162"/>
      <c r="BJ106" s="162"/>
      <c r="BK106" s="162"/>
      <c r="BL106" s="162"/>
      <c r="BM106" s="162"/>
      <c r="BN106" s="162"/>
      <c r="BO106" s="162"/>
      <c r="BP106" s="162"/>
      <c r="BQ106" s="162"/>
      <c r="BR106" s="162"/>
      <c r="BS106" s="162"/>
      <c r="BT106" s="162"/>
      <c r="BU106" s="162"/>
      <c r="BV106" s="162"/>
      <c r="BW106" s="162"/>
      <c r="BX106" s="162"/>
      <c r="BY106" s="162"/>
      <c r="BZ106" s="162"/>
      <c r="CA106" s="162"/>
      <c r="CB106" s="162"/>
      <c r="CC106" s="162"/>
      <c r="CD106" s="162"/>
      <c r="CE106" s="162"/>
      <c r="CF106" s="162"/>
      <c r="CG106" s="162"/>
      <c r="CH106" s="162"/>
      <c r="CI106" s="162"/>
      <c r="CJ106" s="162"/>
      <c r="CK106" s="162"/>
    </row>
    <row r="107" spans="1:89" s="162" customFormat="1" ht="21.75" thickBot="1" x14ac:dyDescent="0.35">
      <c r="A107" s="143">
        <v>106</v>
      </c>
      <c r="B107" s="405" t="s">
        <v>84</v>
      </c>
      <c r="C107" s="406"/>
      <c r="D107" s="407"/>
      <c r="E107" s="335"/>
      <c r="F107" s="335"/>
      <c r="G107" s="335"/>
      <c r="H107" s="336"/>
      <c r="I107" s="336"/>
      <c r="J107" s="335"/>
      <c r="K107" s="335"/>
      <c r="L107" s="335"/>
      <c r="M107" s="335"/>
      <c r="N107" s="329"/>
    </row>
    <row r="108" spans="1:89" s="162" customFormat="1" x14ac:dyDescent="0.3">
      <c r="A108" s="143">
        <v>107</v>
      </c>
      <c r="B108" s="370"/>
      <c r="C108" s="372" t="s">
        <v>10</v>
      </c>
      <c r="D108" s="372">
        <v>45401</v>
      </c>
      <c r="E108" s="346" t="s">
        <v>97</v>
      </c>
      <c r="F108" s="346" t="s">
        <v>12</v>
      </c>
      <c r="G108" s="346" t="s">
        <v>174</v>
      </c>
      <c r="H108" s="346"/>
      <c r="I108" s="346"/>
      <c r="J108" s="346"/>
      <c r="K108" s="346"/>
      <c r="L108" s="346"/>
      <c r="M108" s="376"/>
      <c r="N108" s="334"/>
    </row>
    <row r="109" spans="1:89" s="162" customFormat="1" x14ac:dyDescent="0.3">
      <c r="A109" s="143">
        <v>108</v>
      </c>
      <c r="B109" s="167"/>
      <c r="C109" s="179" t="s">
        <v>10</v>
      </c>
      <c r="D109" s="179">
        <v>45401</v>
      </c>
      <c r="E109" s="160" t="s">
        <v>13</v>
      </c>
      <c r="F109" s="160" t="s">
        <v>12</v>
      </c>
      <c r="G109" s="160" t="s">
        <v>24</v>
      </c>
      <c r="H109" s="323" t="s">
        <v>8</v>
      </c>
      <c r="I109" s="323" t="s">
        <v>18</v>
      </c>
      <c r="J109" s="323" t="s">
        <v>9</v>
      </c>
      <c r="K109" s="323"/>
      <c r="L109" s="325" t="s">
        <v>115</v>
      </c>
      <c r="M109" s="377" t="s">
        <v>115</v>
      </c>
      <c r="N109" s="332"/>
    </row>
    <row r="110" spans="1:89" s="162" customFormat="1" x14ac:dyDescent="0.3">
      <c r="A110" s="143">
        <v>109</v>
      </c>
      <c r="B110" s="167"/>
      <c r="C110" s="179" t="s">
        <v>10</v>
      </c>
      <c r="D110" s="179">
        <v>45401</v>
      </c>
      <c r="E110" s="160" t="s">
        <v>14</v>
      </c>
      <c r="F110" s="160" t="s">
        <v>12</v>
      </c>
      <c r="G110" s="160" t="s">
        <v>17</v>
      </c>
      <c r="H110" s="323" t="s">
        <v>44</v>
      </c>
      <c r="I110" s="323" t="s">
        <v>18</v>
      </c>
      <c r="J110" s="323" t="s">
        <v>40</v>
      </c>
      <c r="K110" s="323"/>
      <c r="L110" s="160" t="s">
        <v>115</v>
      </c>
      <c r="M110" s="377" t="s">
        <v>115</v>
      </c>
      <c r="N110" s="332"/>
    </row>
    <row r="111" spans="1:89" s="162" customFormat="1" x14ac:dyDescent="0.3">
      <c r="A111" s="143">
        <v>110</v>
      </c>
      <c r="B111" s="167"/>
      <c r="C111" s="168"/>
      <c r="D111" s="168"/>
      <c r="E111" s="160"/>
      <c r="F111" s="160"/>
      <c r="G111" s="174"/>
      <c r="H111" s="174"/>
      <c r="I111" s="174"/>
      <c r="J111" s="174"/>
      <c r="K111" s="174"/>
      <c r="L111" s="174"/>
      <c r="M111" s="378"/>
      <c r="N111" s="332"/>
    </row>
    <row r="112" spans="1:89" s="162" customFormat="1" x14ac:dyDescent="0.3">
      <c r="A112" s="143">
        <v>111</v>
      </c>
      <c r="B112" s="167"/>
      <c r="C112" s="168" t="s">
        <v>15</v>
      </c>
      <c r="D112" s="168">
        <v>45402</v>
      </c>
      <c r="E112" s="160" t="s">
        <v>99</v>
      </c>
      <c r="F112" s="160" t="s">
        <v>12</v>
      </c>
      <c r="G112" s="160" t="s">
        <v>17</v>
      </c>
      <c r="H112" s="323" t="s">
        <v>41</v>
      </c>
      <c r="I112" s="323" t="s">
        <v>18</v>
      </c>
      <c r="J112" s="323" t="s">
        <v>42</v>
      </c>
      <c r="K112" s="160"/>
      <c r="L112" s="160" t="s">
        <v>115</v>
      </c>
      <c r="M112" s="377" t="s">
        <v>115</v>
      </c>
      <c r="N112" s="332"/>
      <c r="O112" s="161" t="s">
        <v>256</v>
      </c>
      <c r="P112" s="433" t="s">
        <v>42</v>
      </c>
      <c r="Q112" s="433" t="s">
        <v>41</v>
      </c>
      <c r="R112" s="439">
        <v>45402</v>
      </c>
    </row>
    <row r="113" spans="1:89" s="162" customFormat="1" x14ac:dyDescent="0.3">
      <c r="A113" s="143">
        <v>112</v>
      </c>
      <c r="B113" s="167"/>
      <c r="C113" s="168" t="s">
        <v>15</v>
      </c>
      <c r="D113" s="168">
        <v>45402</v>
      </c>
      <c r="E113" s="160" t="s">
        <v>16</v>
      </c>
      <c r="F113" s="160" t="s">
        <v>12</v>
      </c>
      <c r="G113" s="160" t="s">
        <v>24</v>
      </c>
      <c r="H113" s="323" t="s">
        <v>41</v>
      </c>
      <c r="I113" s="323" t="s">
        <v>18</v>
      </c>
      <c r="J113" s="323" t="s">
        <v>42</v>
      </c>
      <c r="K113" s="160"/>
      <c r="L113" s="160" t="s">
        <v>115</v>
      </c>
      <c r="M113" s="377" t="s">
        <v>115</v>
      </c>
      <c r="N113" s="332"/>
    </row>
    <row r="114" spans="1:89" s="161" customFormat="1" x14ac:dyDescent="0.3">
      <c r="A114" s="143">
        <v>113</v>
      </c>
      <c r="B114" s="167"/>
      <c r="C114" s="168" t="s">
        <v>15</v>
      </c>
      <c r="D114" s="168">
        <v>45402</v>
      </c>
      <c r="E114" s="160" t="s">
        <v>19</v>
      </c>
      <c r="F114" s="160" t="s">
        <v>12</v>
      </c>
      <c r="G114" s="160" t="s">
        <v>22</v>
      </c>
      <c r="H114" s="323" t="s">
        <v>40</v>
      </c>
      <c r="I114" s="323" t="s">
        <v>18</v>
      </c>
      <c r="J114" s="323" t="s">
        <v>42</v>
      </c>
      <c r="K114" s="160"/>
      <c r="L114" s="160" t="s">
        <v>115</v>
      </c>
      <c r="M114" s="377" t="s">
        <v>115</v>
      </c>
      <c r="N114" s="332"/>
      <c r="AJ114" s="162"/>
      <c r="AK114" s="162"/>
      <c r="AL114" s="162"/>
      <c r="AM114" s="162"/>
      <c r="AN114" s="162"/>
      <c r="AO114" s="162"/>
      <c r="AP114" s="162"/>
      <c r="AQ114" s="162"/>
      <c r="AR114" s="162"/>
      <c r="AS114" s="162"/>
      <c r="AT114" s="162"/>
      <c r="AU114" s="162"/>
      <c r="AV114" s="162"/>
      <c r="AW114" s="162"/>
      <c r="AX114" s="162"/>
      <c r="AY114" s="162"/>
      <c r="AZ114" s="162"/>
      <c r="BA114" s="162"/>
      <c r="BB114" s="162"/>
      <c r="BC114" s="162"/>
      <c r="BD114" s="162"/>
      <c r="BE114" s="162"/>
      <c r="BF114" s="162"/>
      <c r="BG114" s="162"/>
      <c r="BH114" s="162"/>
      <c r="BI114" s="162"/>
      <c r="BJ114" s="162"/>
      <c r="BK114" s="162"/>
      <c r="BL114" s="162"/>
      <c r="BM114" s="162"/>
      <c r="BN114" s="162"/>
      <c r="BO114" s="162"/>
      <c r="BP114" s="162"/>
      <c r="BQ114" s="162"/>
      <c r="BR114" s="162"/>
      <c r="BS114" s="162"/>
      <c r="BT114" s="162"/>
      <c r="BU114" s="162"/>
      <c r="BV114" s="162"/>
      <c r="BW114" s="162"/>
      <c r="BX114" s="162"/>
      <c r="BY114" s="162"/>
      <c r="BZ114" s="162"/>
      <c r="CA114" s="162"/>
      <c r="CB114" s="162"/>
      <c r="CC114" s="162"/>
      <c r="CD114" s="162"/>
      <c r="CE114" s="162"/>
      <c r="CF114" s="162"/>
      <c r="CG114" s="162"/>
      <c r="CH114" s="162"/>
      <c r="CI114" s="162"/>
      <c r="CJ114" s="162"/>
      <c r="CK114" s="162"/>
    </row>
    <row r="115" spans="1:89" s="162" customFormat="1" x14ac:dyDescent="0.3">
      <c r="A115" s="143">
        <v>114</v>
      </c>
      <c r="B115" s="167"/>
      <c r="C115" s="168" t="s">
        <v>15</v>
      </c>
      <c r="D115" s="168">
        <v>45402</v>
      </c>
      <c r="E115" s="160" t="s">
        <v>20</v>
      </c>
      <c r="F115" s="160" t="s">
        <v>12</v>
      </c>
      <c r="G115" s="160" t="s">
        <v>21</v>
      </c>
      <c r="H115" s="323" t="s">
        <v>41</v>
      </c>
      <c r="I115" s="323" t="s">
        <v>18</v>
      </c>
      <c r="J115" s="323" t="s">
        <v>42</v>
      </c>
      <c r="K115" s="323"/>
      <c r="L115" s="160" t="s">
        <v>115</v>
      </c>
      <c r="M115" s="377" t="s">
        <v>115</v>
      </c>
      <c r="N115" s="332"/>
    </row>
    <row r="116" spans="1:89" s="162" customFormat="1" x14ac:dyDescent="0.3">
      <c r="A116" s="143">
        <v>115</v>
      </c>
      <c r="B116" s="167"/>
      <c r="C116" s="168" t="s">
        <v>15</v>
      </c>
      <c r="D116" s="168">
        <v>45402</v>
      </c>
      <c r="E116" s="160" t="s">
        <v>11</v>
      </c>
      <c r="F116" s="160" t="s">
        <v>12</v>
      </c>
      <c r="G116" s="160" t="s">
        <v>17</v>
      </c>
      <c r="H116" s="323" t="s">
        <v>8</v>
      </c>
      <c r="I116" s="323" t="s">
        <v>18</v>
      </c>
      <c r="J116" s="323" t="s">
        <v>9</v>
      </c>
      <c r="K116" s="323"/>
      <c r="L116" s="160" t="s">
        <v>115</v>
      </c>
      <c r="M116" s="377" t="s">
        <v>115</v>
      </c>
      <c r="N116" s="332"/>
    </row>
    <row r="117" spans="1:89" s="162" customFormat="1" x14ac:dyDescent="0.3">
      <c r="A117" s="143">
        <v>116</v>
      </c>
      <c r="B117" s="167"/>
      <c r="C117" s="168" t="s">
        <v>15</v>
      </c>
      <c r="D117" s="168">
        <v>45402</v>
      </c>
      <c r="E117" s="160" t="s">
        <v>23</v>
      </c>
      <c r="F117" s="160" t="s">
        <v>12</v>
      </c>
      <c r="G117" s="160" t="s">
        <v>22</v>
      </c>
      <c r="H117" s="323" t="s">
        <v>269</v>
      </c>
      <c r="I117" s="323" t="s">
        <v>18</v>
      </c>
      <c r="J117" s="323" t="s">
        <v>9</v>
      </c>
      <c r="K117" s="323"/>
      <c r="L117" s="160" t="s">
        <v>115</v>
      </c>
      <c r="M117" s="377" t="s">
        <v>115</v>
      </c>
      <c r="N117" s="332"/>
    </row>
    <row r="118" spans="1:89" s="162" customFormat="1" x14ac:dyDescent="0.3">
      <c r="A118" s="143">
        <v>117</v>
      </c>
      <c r="B118" s="167"/>
      <c r="C118" s="168" t="s">
        <v>15</v>
      </c>
      <c r="D118" s="168">
        <v>45402</v>
      </c>
      <c r="E118" s="160" t="s">
        <v>25</v>
      </c>
      <c r="F118" s="160" t="s">
        <v>12</v>
      </c>
      <c r="G118" s="160" t="s">
        <v>21</v>
      </c>
      <c r="H118" s="323" t="s">
        <v>8</v>
      </c>
      <c r="I118" s="323" t="s">
        <v>18</v>
      </c>
      <c r="J118" s="323" t="s">
        <v>9</v>
      </c>
      <c r="K118" s="323"/>
      <c r="L118" s="160" t="s">
        <v>115</v>
      </c>
      <c r="M118" s="377" t="s">
        <v>115</v>
      </c>
      <c r="N118" s="327"/>
    </row>
    <row r="119" spans="1:89" s="162" customFormat="1" x14ac:dyDescent="0.3">
      <c r="A119" s="143">
        <v>118</v>
      </c>
      <c r="B119" s="167"/>
      <c r="C119" s="168"/>
      <c r="D119" s="168"/>
      <c r="E119" s="160"/>
      <c r="F119" s="160"/>
      <c r="G119" s="174"/>
      <c r="H119" s="323"/>
      <c r="I119" s="174"/>
      <c r="J119" s="323"/>
      <c r="K119" s="174"/>
      <c r="L119" s="174"/>
      <c r="M119" s="378"/>
    </row>
    <row r="120" spans="1:89" s="162" customFormat="1" x14ac:dyDescent="0.3">
      <c r="A120" s="143">
        <v>119</v>
      </c>
      <c r="B120" s="167"/>
      <c r="C120" s="168" t="s">
        <v>26</v>
      </c>
      <c r="D120" s="168">
        <v>45403</v>
      </c>
      <c r="E120" s="160" t="s">
        <v>27</v>
      </c>
      <c r="F120" s="160" t="s">
        <v>12</v>
      </c>
      <c r="G120" s="160" t="s">
        <v>77</v>
      </c>
      <c r="H120" s="323" t="s">
        <v>42</v>
      </c>
      <c r="I120" s="323" t="s">
        <v>18</v>
      </c>
      <c r="J120" s="323" t="s">
        <v>40</v>
      </c>
      <c r="K120" s="165"/>
      <c r="L120" s="323" t="s">
        <v>42</v>
      </c>
      <c r="M120" s="394" t="s">
        <v>40</v>
      </c>
    </row>
    <row r="121" spans="1:89" s="162" customFormat="1" x14ac:dyDescent="0.3">
      <c r="A121" s="143">
        <v>120</v>
      </c>
      <c r="B121" s="167"/>
      <c r="C121" s="168" t="s">
        <v>26</v>
      </c>
      <c r="D121" s="168">
        <v>45403</v>
      </c>
      <c r="E121" s="168" t="s">
        <v>243</v>
      </c>
      <c r="F121" s="160" t="s">
        <v>12</v>
      </c>
      <c r="G121" s="160" t="s">
        <v>77</v>
      </c>
      <c r="H121" s="323" t="s">
        <v>41</v>
      </c>
      <c r="I121" s="323" t="s">
        <v>18</v>
      </c>
      <c r="J121" s="323" t="s">
        <v>8</v>
      </c>
      <c r="K121" s="165"/>
      <c r="L121" s="323" t="s">
        <v>41</v>
      </c>
      <c r="M121" s="394" t="s">
        <v>8</v>
      </c>
      <c r="N121" s="327"/>
    </row>
    <row r="122" spans="1:89" s="161" customFormat="1" x14ac:dyDescent="0.3">
      <c r="A122" s="143">
        <v>121</v>
      </c>
      <c r="B122" s="167"/>
      <c r="C122" s="168" t="s">
        <v>26</v>
      </c>
      <c r="D122" s="168">
        <v>45403</v>
      </c>
      <c r="E122" s="160" t="s">
        <v>96</v>
      </c>
      <c r="F122" s="160" t="s">
        <v>12</v>
      </c>
      <c r="G122" s="160" t="s">
        <v>79</v>
      </c>
      <c r="H122" s="323" t="s">
        <v>42</v>
      </c>
      <c r="I122" s="323" t="s">
        <v>18</v>
      </c>
      <c r="J122" s="323" t="s">
        <v>40</v>
      </c>
      <c r="K122" s="323"/>
      <c r="L122" s="323" t="s">
        <v>41</v>
      </c>
      <c r="M122" s="394" t="s">
        <v>8</v>
      </c>
      <c r="N122" s="332"/>
      <c r="AJ122" s="162"/>
      <c r="AK122" s="162"/>
      <c r="AL122" s="162"/>
      <c r="AM122" s="162"/>
      <c r="AN122" s="162"/>
      <c r="AO122" s="162"/>
      <c r="AP122" s="162"/>
      <c r="AQ122" s="162"/>
      <c r="AR122" s="162"/>
      <c r="AS122" s="162"/>
      <c r="AT122" s="162"/>
      <c r="AU122" s="162"/>
      <c r="AV122" s="162"/>
      <c r="AW122" s="162"/>
      <c r="AX122" s="162"/>
      <c r="AY122" s="162"/>
      <c r="AZ122" s="162"/>
      <c r="BA122" s="162"/>
      <c r="BB122" s="162"/>
      <c r="BC122" s="162"/>
      <c r="BD122" s="162"/>
      <c r="BE122" s="162"/>
      <c r="BF122" s="162"/>
      <c r="BG122" s="162"/>
      <c r="BH122" s="162"/>
      <c r="BI122" s="162"/>
      <c r="BJ122" s="162"/>
      <c r="BK122" s="162"/>
      <c r="BL122" s="162"/>
      <c r="BM122" s="162"/>
      <c r="BN122" s="162"/>
      <c r="BO122" s="162"/>
      <c r="BP122" s="162"/>
      <c r="BQ122" s="162"/>
      <c r="BR122" s="162"/>
      <c r="BS122" s="162"/>
      <c r="BT122" s="162"/>
      <c r="BU122" s="162"/>
      <c r="BV122" s="162"/>
      <c r="BW122" s="162"/>
      <c r="BX122" s="162"/>
      <c r="BY122" s="162"/>
    </row>
    <row r="123" spans="1:89" s="161" customFormat="1" x14ac:dyDescent="0.3">
      <c r="A123" s="143">
        <v>122</v>
      </c>
      <c r="B123" s="167"/>
      <c r="C123" s="168" t="s">
        <v>26</v>
      </c>
      <c r="D123" s="168">
        <v>45403</v>
      </c>
      <c r="E123" s="168" t="s">
        <v>241</v>
      </c>
      <c r="F123" s="160" t="s">
        <v>12</v>
      </c>
      <c r="G123" s="160" t="s">
        <v>79</v>
      </c>
      <c r="H123" s="323" t="s">
        <v>41</v>
      </c>
      <c r="I123" s="323" t="s">
        <v>18</v>
      </c>
      <c r="J123" s="323" t="s">
        <v>8</v>
      </c>
      <c r="K123" s="323"/>
      <c r="L123" s="323" t="s">
        <v>42</v>
      </c>
      <c r="M123" s="394" t="s">
        <v>40</v>
      </c>
      <c r="N123" s="332"/>
      <c r="AJ123" s="162"/>
      <c r="AK123" s="162"/>
      <c r="AL123" s="162"/>
      <c r="AM123" s="162"/>
      <c r="AN123" s="162"/>
      <c r="AO123" s="162"/>
      <c r="AP123" s="162"/>
      <c r="AQ123" s="162"/>
      <c r="AR123" s="162"/>
      <c r="AS123" s="162"/>
      <c r="AT123" s="162"/>
      <c r="AU123" s="162"/>
      <c r="AV123" s="162"/>
      <c r="AW123" s="162"/>
      <c r="AX123" s="162"/>
      <c r="AY123" s="162"/>
      <c r="AZ123" s="162"/>
      <c r="BA123" s="162"/>
      <c r="BB123" s="162"/>
      <c r="BC123" s="162"/>
      <c r="BD123" s="162"/>
      <c r="BE123" s="162"/>
      <c r="BF123" s="162"/>
      <c r="BG123" s="162"/>
      <c r="BH123" s="162"/>
      <c r="BI123" s="162"/>
      <c r="BJ123" s="162"/>
      <c r="BK123" s="162"/>
      <c r="BL123" s="162"/>
      <c r="BM123" s="162"/>
      <c r="BN123" s="162"/>
      <c r="BO123" s="162"/>
      <c r="BP123" s="162"/>
      <c r="BQ123" s="162"/>
      <c r="BR123" s="162"/>
      <c r="BS123" s="162"/>
      <c r="BT123" s="162"/>
      <c r="BU123" s="162"/>
      <c r="BV123" s="162"/>
      <c r="BW123" s="162"/>
      <c r="BX123" s="162"/>
      <c r="BY123" s="162"/>
    </row>
    <row r="124" spans="1:89" s="161" customFormat="1" x14ac:dyDescent="0.3">
      <c r="A124" s="143">
        <v>123</v>
      </c>
      <c r="B124" s="167"/>
      <c r="C124" s="168" t="s">
        <v>26</v>
      </c>
      <c r="D124" s="168">
        <v>45403</v>
      </c>
      <c r="E124" s="160" t="s">
        <v>196</v>
      </c>
      <c r="F124" s="160" t="s">
        <v>12</v>
      </c>
      <c r="G124" s="160" t="s">
        <v>80</v>
      </c>
      <c r="H124" s="323" t="s">
        <v>42</v>
      </c>
      <c r="I124" s="323" t="s">
        <v>18</v>
      </c>
      <c r="J124" s="323" t="s">
        <v>40</v>
      </c>
      <c r="K124" s="165"/>
      <c r="L124" s="323" t="s">
        <v>42</v>
      </c>
      <c r="M124" s="394" t="s">
        <v>40</v>
      </c>
      <c r="N124" s="332"/>
      <c r="AJ124" s="162"/>
      <c r="AK124" s="162"/>
      <c r="AL124" s="162"/>
      <c r="AM124" s="162"/>
      <c r="AN124" s="162"/>
      <c r="AO124" s="162"/>
      <c r="AP124" s="162"/>
      <c r="AQ124" s="162"/>
      <c r="AR124" s="162"/>
      <c r="AS124" s="162"/>
      <c r="AT124" s="162"/>
      <c r="AU124" s="162"/>
      <c r="AV124" s="162"/>
      <c r="AW124" s="162"/>
      <c r="AX124" s="162"/>
      <c r="AY124" s="162"/>
      <c r="AZ124" s="162"/>
      <c r="BA124" s="162"/>
      <c r="BB124" s="162"/>
      <c r="BC124" s="162"/>
      <c r="BD124" s="162"/>
      <c r="BE124" s="162"/>
      <c r="BF124" s="162"/>
      <c r="BG124" s="162"/>
      <c r="BH124" s="162"/>
      <c r="BI124" s="162"/>
      <c r="BJ124" s="162"/>
      <c r="BK124" s="162"/>
      <c r="BL124" s="162"/>
      <c r="BM124" s="162"/>
      <c r="BN124" s="162"/>
      <c r="BO124" s="162"/>
      <c r="BP124" s="162"/>
      <c r="BQ124" s="162"/>
      <c r="BR124" s="162"/>
      <c r="BS124" s="162"/>
      <c r="BT124" s="162"/>
      <c r="BU124" s="162"/>
      <c r="BV124" s="162"/>
      <c r="BW124" s="162"/>
      <c r="BX124" s="162"/>
      <c r="BY124" s="162"/>
      <c r="BZ124" s="162"/>
      <c r="CA124" s="162"/>
      <c r="CB124" s="162"/>
      <c r="CC124" s="162"/>
      <c r="CD124" s="162"/>
      <c r="CE124" s="162"/>
      <c r="CF124" s="162"/>
      <c r="CG124" s="162"/>
      <c r="CH124" s="162"/>
      <c r="CI124" s="162"/>
      <c r="CJ124" s="162"/>
      <c r="CK124" s="162"/>
    </row>
    <row r="125" spans="1:89" s="162" customFormat="1" x14ac:dyDescent="0.3">
      <c r="A125" s="143">
        <v>124</v>
      </c>
      <c r="B125" s="167"/>
      <c r="C125" s="168" t="s">
        <v>26</v>
      </c>
      <c r="D125" s="168">
        <v>45403</v>
      </c>
      <c r="E125" s="160" t="s">
        <v>244</v>
      </c>
      <c r="F125" s="160" t="s">
        <v>12</v>
      </c>
      <c r="G125" s="160" t="s">
        <v>80</v>
      </c>
      <c r="H125" s="323" t="s">
        <v>41</v>
      </c>
      <c r="I125" s="323" t="s">
        <v>18</v>
      </c>
      <c r="J125" s="323" t="s">
        <v>8</v>
      </c>
      <c r="K125" s="165"/>
      <c r="L125" s="323" t="s">
        <v>41</v>
      </c>
      <c r="M125" s="394" t="s">
        <v>8</v>
      </c>
      <c r="N125" s="332"/>
    </row>
    <row r="126" spans="1:89" s="162" customFormat="1" x14ac:dyDescent="0.3">
      <c r="A126" s="143">
        <v>125</v>
      </c>
      <c r="B126" s="167"/>
      <c r="C126" s="168"/>
      <c r="D126" s="168"/>
      <c r="E126" s="160"/>
      <c r="F126" s="160"/>
      <c r="G126" s="180"/>
      <c r="H126" s="160"/>
      <c r="I126" s="160"/>
      <c r="J126" s="323"/>
      <c r="K126" s="160"/>
      <c r="L126" s="160"/>
      <c r="M126" s="377"/>
      <c r="N126" s="327"/>
    </row>
    <row r="127" spans="1:89" s="162" customFormat="1" x14ac:dyDescent="0.3">
      <c r="A127" s="143">
        <v>126</v>
      </c>
      <c r="B127" s="167"/>
      <c r="C127" s="168" t="s">
        <v>37</v>
      </c>
      <c r="D127" s="168">
        <v>45404</v>
      </c>
      <c r="E127" s="160" t="s">
        <v>11</v>
      </c>
      <c r="F127" s="160" t="s">
        <v>12</v>
      </c>
      <c r="G127" s="160" t="s">
        <v>78</v>
      </c>
      <c r="H127" s="323" t="s">
        <v>42</v>
      </c>
      <c r="I127" s="323" t="s">
        <v>18</v>
      </c>
      <c r="J127" s="323" t="s">
        <v>8</v>
      </c>
      <c r="K127" s="323"/>
      <c r="L127" s="323" t="s">
        <v>40</v>
      </c>
      <c r="M127" s="394" t="s">
        <v>41</v>
      </c>
      <c r="N127" s="369" t="s">
        <v>259</v>
      </c>
    </row>
    <row r="128" spans="1:89" s="162" customFormat="1" x14ac:dyDescent="0.3">
      <c r="A128" s="143">
        <v>127</v>
      </c>
      <c r="B128" s="167"/>
      <c r="C128" s="168" t="s">
        <v>37</v>
      </c>
      <c r="D128" s="168">
        <v>45404</v>
      </c>
      <c r="E128" s="160" t="s">
        <v>23</v>
      </c>
      <c r="F128" s="160" t="s">
        <v>12</v>
      </c>
      <c r="G128" s="160" t="s">
        <v>78</v>
      </c>
      <c r="H128" s="323" t="s">
        <v>40</v>
      </c>
      <c r="I128" s="323" t="s">
        <v>18</v>
      </c>
      <c r="J128" s="323" t="s">
        <v>41</v>
      </c>
      <c r="K128" s="323"/>
      <c r="L128" s="323" t="s">
        <v>42</v>
      </c>
      <c r="M128" s="394" t="s">
        <v>8</v>
      </c>
      <c r="N128" s="332"/>
    </row>
    <row r="129" spans="1:89" s="162" customFormat="1" x14ac:dyDescent="0.3">
      <c r="A129" s="143">
        <v>128</v>
      </c>
      <c r="B129" s="167"/>
      <c r="C129" s="168"/>
      <c r="D129" s="168"/>
      <c r="E129" s="160"/>
      <c r="F129" s="160"/>
      <c r="G129" s="160"/>
      <c r="H129" s="160"/>
      <c r="I129" s="160"/>
      <c r="J129" s="323"/>
      <c r="K129" s="160"/>
      <c r="L129" s="160"/>
      <c r="M129" s="377"/>
      <c r="N129" s="332"/>
    </row>
    <row r="130" spans="1:89" s="162" customFormat="1" x14ac:dyDescent="0.3">
      <c r="A130" s="143">
        <v>129</v>
      </c>
      <c r="B130" s="167"/>
      <c r="C130" s="168"/>
      <c r="D130" s="168"/>
      <c r="E130" s="160"/>
      <c r="F130" s="160"/>
      <c r="G130" s="160" t="s">
        <v>24</v>
      </c>
      <c r="H130" s="166" t="s">
        <v>38</v>
      </c>
      <c r="I130" s="160"/>
      <c r="J130" s="323" t="s">
        <v>40</v>
      </c>
      <c r="K130" s="160"/>
      <c r="L130" s="160"/>
      <c r="M130" s="377"/>
      <c r="N130" s="332"/>
    </row>
    <row r="131" spans="1:89" s="162" customFormat="1" x14ac:dyDescent="0.3">
      <c r="A131" s="143">
        <v>130</v>
      </c>
      <c r="B131" s="167"/>
      <c r="C131" s="168"/>
      <c r="D131" s="168"/>
      <c r="E131" s="160"/>
      <c r="F131" s="160"/>
      <c r="G131" s="160" t="s">
        <v>22</v>
      </c>
      <c r="H131" s="166" t="s">
        <v>38</v>
      </c>
      <c r="I131" s="160"/>
      <c r="J131" s="323" t="s">
        <v>239</v>
      </c>
      <c r="K131" s="160"/>
      <c r="L131" s="160"/>
      <c r="M131" s="377"/>
      <c r="N131" s="332"/>
    </row>
    <row r="132" spans="1:89" s="162" customFormat="1" x14ac:dyDescent="0.3">
      <c r="A132" s="143">
        <v>131</v>
      </c>
      <c r="B132" s="167"/>
      <c r="C132" s="168"/>
      <c r="D132" s="168"/>
      <c r="E132" s="160"/>
      <c r="F132" s="160"/>
      <c r="G132" s="160" t="s">
        <v>21</v>
      </c>
      <c r="H132" s="166" t="s">
        <v>38</v>
      </c>
      <c r="I132" s="160"/>
      <c r="J132" s="323" t="s">
        <v>40</v>
      </c>
      <c r="K132" s="160"/>
      <c r="L132" s="160"/>
      <c r="M132" s="377"/>
      <c r="N132" s="332"/>
    </row>
    <row r="133" spans="1:89" s="162" customFormat="1" x14ac:dyDescent="0.3">
      <c r="A133" s="143">
        <v>132</v>
      </c>
      <c r="B133" s="167"/>
      <c r="C133" s="168"/>
      <c r="D133" s="168"/>
      <c r="E133" s="160"/>
      <c r="F133" s="160"/>
      <c r="G133" s="160" t="s">
        <v>17</v>
      </c>
      <c r="H133" s="166" t="s">
        <v>38</v>
      </c>
      <c r="I133" s="160"/>
      <c r="J133" s="323" t="s">
        <v>239</v>
      </c>
      <c r="K133" s="160"/>
      <c r="L133" s="160"/>
      <c r="M133" s="377"/>
      <c r="N133" s="332"/>
    </row>
    <row r="134" spans="1:89" s="162" customFormat="1" x14ac:dyDescent="0.3">
      <c r="A134" s="143">
        <v>133</v>
      </c>
      <c r="B134" s="167"/>
      <c r="C134" s="168"/>
      <c r="D134" s="168"/>
      <c r="E134" s="160"/>
      <c r="F134" s="160"/>
      <c r="G134" s="160" t="s">
        <v>78</v>
      </c>
      <c r="H134" s="166" t="s">
        <v>38</v>
      </c>
      <c r="I134" s="160"/>
      <c r="J134" s="323" t="s">
        <v>239</v>
      </c>
      <c r="K134" s="160"/>
      <c r="L134" s="160"/>
      <c r="M134" s="377"/>
      <c r="N134" s="332"/>
    </row>
    <row r="135" spans="1:89" s="162" customFormat="1" x14ac:dyDescent="0.3">
      <c r="A135" s="143">
        <v>134</v>
      </c>
      <c r="B135" s="167"/>
      <c r="C135" s="168"/>
      <c r="D135" s="168"/>
      <c r="E135" s="160"/>
      <c r="F135" s="160"/>
      <c r="G135" s="160" t="s">
        <v>79</v>
      </c>
      <c r="H135" s="166" t="s">
        <v>38</v>
      </c>
      <c r="I135" s="160"/>
      <c r="J135" s="323" t="s">
        <v>9</v>
      </c>
      <c r="K135" s="160"/>
      <c r="L135" s="160"/>
      <c r="M135" s="377"/>
      <c r="N135" s="332"/>
    </row>
    <row r="136" spans="1:89" s="161" customFormat="1" x14ac:dyDescent="0.3">
      <c r="A136" s="143">
        <v>135</v>
      </c>
      <c r="B136" s="167"/>
      <c r="C136" s="168"/>
      <c r="D136" s="168"/>
      <c r="E136" s="160"/>
      <c r="F136" s="160"/>
      <c r="G136" s="160" t="s">
        <v>80</v>
      </c>
      <c r="H136" s="166" t="s">
        <v>38</v>
      </c>
      <c r="I136" s="160"/>
      <c r="J136" s="323" t="s">
        <v>9</v>
      </c>
      <c r="K136" s="160"/>
      <c r="L136" s="160"/>
      <c r="M136" s="377"/>
      <c r="N136" s="332"/>
      <c r="AJ136" s="162"/>
      <c r="AK136" s="162"/>
      <c r="AL136" s="162"/>
      <c r="AM136" s="162"/>
      <c r="AN136" s="162"/>
      <c r="AO136" s="162"/>
      <c r="AP136" s="162"/>
      <c r="AQ136" s="162"/>
      <c r="AR136" s="162"/>
      <c r="AS136" s="162"/>
      <c r="AT136" s="162"/>
      <c r="AU136" s="162"/>
      <c r="AV136" s="162"/>
      <c r="AW136" s="162"/>
      <c r="AX136" s="162"/>
      <c r="AY136" s="162"/>
      <c r="AZ136" s="162"/>
      <c r="BA136" s="162"/>
      <c r="BB136" s="162"/>
      <c r="BC136" s="162"/>
      <c r="BD136" s="162"/>
      <c r="BE136" s="162"/>
      <c r="BF136" s="162"/>
      <c r="BG136" s="162"/>
      <c r="BH136" s="162"/>
      <c r="BI136" s="162"/>
      <c r="BJ136" s="162"/>
      <c r="BK136" s="162"/>
      <c r="BL136" s="162"/>
      <c r="BM136" s="162"/>
      <c r="BN136" s="162"/>
      <c r="BO136" s="162"/>
      <c r="BP136" s="162"/>
      <c r="BQ136" s="162"/>
      <c r="BR136" s="162"/>
      <c r="BS136" s="162"/>
      <c r="BT136" s="162"/>
      <c r="BU136" s="162"/>
      <c r="BV136" s="162"/>
      <c r="BW136" s="162"/>
      <c r="BX136" s="162"/>
      <c r="BY136" s="162"/>
      <c r="BZ136" s="162"/>
      <c r="CA136" s="162"/>
      <c r="CB136" s="162"/>
      <c r="CC136" s="162"/>
      <c r="CD136" s="162"/>
      <c r="CE136" s="162"/>
      <c r="CF136" s="162"/>
      <c r="CG136" s="162"/>
      <c r="CH136" s="162"/>
      <c r="CI136" s="162"/>
      <c r="CJ136" s="162"/>
      <c r="CK136" s="162"/>
    </row>
    <row r="137" spans="1:89" s="161" customFormat="1" x14ac:dyDescent="0.3">
      <c r="A137" s="143">
        <v>136</v>
      </c>
      <c r="B137" s="167"/>
      <c r="C137" s="362"/>
      <c r="D137" s="362"/>
      <c r="E137" s="330"/>
      <c r="F137" s="330"/>
      <c r="G137" s="330" t="s">
        <v>77</v>
      </c>
      <c r="H137" s="363" t="s">
        <v>38</v>
      </c>
      <c r="I137" s="330"/>
      <c r="J137" s="323" t="s">
        <v>9</v>
      </c>
      <c r="K137" s="330"/>
      <c r="L137" s="330"/>
      <c r="M137" s="395"/>
      <c r="N137" s="332"/>
      <c r="AJ137" s="162"/>
      <c r="AK137" s="162"/>
      <c r="AL137" s="162"/>
      <c r="AM137" s="162"/>
      <c r="AN137" s="162"/>
      <c r="AO137" s="162"/>
      <c r="AP137" s="162"/>
      <c r="AQ137" s="162"/>
      <c r="AR137" s="162"/>
      <c r="AS137" s="162"/>
      <c r="AT137" s="162"/>
      <c r="AU137" s="162"/>
      <c r="AV137" s="162"/>
      <c r="AW137" s="162"/>
      <c r="AX137" s="162"/>
      <c r="AY137" s="162"/>
      <c r="AZ137" s="162"/>
      <c r="BA137" s="162"/>
      <c r="BB137" s="162"/>
      <c r="BC137" s="162"/>
      <c r="BD137" s="162"/>
      <c r="BE137" s="162"/>
      <c r="BF137" s="162"/>
      <c r="BG137" s="162"/>
      <c r="BH137" s="162"/>
      <c r="BI137" s="162"/>
      <c r="BJ137" s="162"/>
      <c r="BK137" s="162"/>
      <c r="BL137" s="162"/>
      <c r="BM137" s="162"/>
      <c r="BN137" s="162"/>
      <c r="BO137" s="162"/>
      <c r="BP137" s="162"/>
      <c r="BQ137" s="162"/>
      <c r="BR137" s="162"/>
      <c r="BS137" s="162"/>
      <c r="BT137" s="162"/>
      <c r="BU137" s="162"/>
      <c r="BV137" s="162"/>
      <c r="BW137" s="162"/>
      <c r="BX137" s="162"/>
      <c r="BY137" s="162"/>
      <c r="BZ137" s="162"/>
      <c r="CA137" s="162"/>
      <c r="CB137" s="162"/>
      <c r="CC137" s="162"/>
      <c r="CD137" s="162"/>
      <c r="CE137" s="162"/>
      <c r="CF137" s="162"/>
      <c r="CG137" s="162"/>
      <c r="CH137" s="162"/>
      <c r="CI137" s="162"/>
      <c r="CJ137" s="162"/>
      <c r="CK137" s="162"/>
    </row>
    <row r="138" spans="1:89" s="161" customFormat="1" ht="19.5" thickBot="1" x14ac:dyDescent="0.35">
      <c r="A138" s="143">
        <v>137</v>
      </c>
      <c r="B138" s="172"/>
      <c r="C138" s="169"/>
      <c r="D138" s="169"/>
      <c r="E138" s="170"/>
      <c r="F138" s="170"/>
      <c r="G138" s="170"/>
      <c r="H138" s="290"/>
      <c r="I138" s="170"/>
      <c r="J138" s="384"/>
      <c r="K138" s="170"/>
      <c r="L138" s="170"/>
      <c r="M138" s="380"/>
      <c r="N138" s="332"/>
      <c r="AJ138" s="162"/>
      <c r="AK138" s="162"/>
      <c r="AL138" s="162"/>
      <c r="AM138" s="162"/>
      <c r="AN138" s="162"/>
      <c r="AO138" s="162"/>
      <c r="AP138" s="162"/>
      <c r="AQ138" s="162"/>
      <c r="AR138" s="162"/>
      <c r="AS138" s="162"/>
      <c r="AT138" s="162"/>
      <c r="AU138" s="162"/>
      <c r="AV138" s="162"/>
      <c r="AW138" s="162"/>
      <c r="AX138" s="162"/>
      <c r="AY138" s="162"/>
      <c r="AZ138" s="162"/>
      <c r="BA138" s="162"/>
      <c r="BB138" s="162"/>
      <c r="BC138" s="162"/>
      <c r="BD138" s="162"/>
      <c r="BE138" s="162"/>
      <c r="BF138" s="162"/>
      <c r="BG138" s="162"/>
      <c r="BH138" s="162"/>
      <c r="BI138" s="162"/>
      <c r="BJ138" s="162"/>
      <c r="BK138" s="162"/>
      <c r="BL138" s="162"/>
      <c r="BM138" s="162"/>
      <c r="BN138" s="162"/>
      <c r="BO138" s="162"/>
      <c r="BP138" s="162"/>
      <c r="BQ138" s="162"/>
      <c r="BR138" s="162"/>
      <c r="BS138" s="162"/>
      <c r="BT138" s="162"/>
      <c r="BU138" s="162"/>
      <c r="BV138" s="162"/>
      <c r="BW138" s="162"/>
      <c r="BX138" s="162"/>
      <c r="BY138" s="162"/>
      <c r="BZ138" s="162"/>
      <c r="CA138" s="162"/>
      <c r="CB138" s="162"/>
      <c r="CC138" s="162"/>
      <c r="CD138" s="162"/>
      <c r="CE138" s="162"/>
      <c r="CF138" s="162"/>
      <c r="CG138" s="162"/>
      <c r="CH138" s="162"/>
      <c r="CI138" s="162"/>
      <c r="CJ138" s="162"/>
      <c r="CK138" s="162"/>
    </row>
    <row r="139" spans="1:89" s="162" customFormat="1" ht="21.75" thickBot="1" x14ac:dyDescent="0.35">
      <c r="A139" s="143">
        <v>138</v>
      </c>
      <c r="B139" s="176" t="s">
        <v>85</v>
      </c>
      <c r="C139" s="291"/>
      <c r="D139" s="177"/>
      <c r="E139" s="178"/>
      <c r="F139" s="178"/>
      <c r="G139" s="178"/>
      <c r="H139" s="186"/>
      <c r="I139" s="186"/>
      <c r="J139" s="178"/>
      <c r="K139" s="178"/>
      <c r="L139" s="178"/>
      <c r="M139" s="178"/>
      <c r="N139" s="328"/>
    </row>
    <row r="140" spans="1:89" s="162" customFormat="1" x14ac:dyDescent="0.3">
      <c r="A140" s="143">
        <v>139</v>
      </c>
      <c r="B140" s="370"/>
      <c r="C140" s="372" t="s">
        <v>10</v>
      </c>
      <c r="D140" s="372">
        <v>45408</v>
      </c>
      <c r="E140" s="346" t="s">
        <v>97</v>
      </c>
      <c r="F140" s="346" t="s">
        <v>12</v>
      </c>
      <c r="G140" s="346" t="s">
        <v>174</v>
      </c>
      <c r="H140" s="346"/>
      <c r="I140" s="346"/>
      <c r="J140" s="346"/>
      <c r="K140" s="346"/>
      <c r="L140" s="346"/>
      <c r="M140" s="376"/>
      <c r="N140" s="385"/>
    </row>
    <row r="141" spans="1:89" s="162" customFormat="1" x14ac:dyDescent="0.3">
      <c r="A141" s="143">
        <v>140</v>
      </c>
      <c r="B141" s="167"/>
      <c r="C141" s="179" t="s">
        <v>10</v>
      </c>
      <c r="D141" s="179">
        <v>45408</v>
      </c>
      <c r="E141" s="160" t="s">
        <v>13</v>
      </c>
      <c r="F141" s="160" t="s">
        <v>12</v>
      </c>
      <c r="G141" s="160" t="s">
        <v>21</v>
      </c>
      <c r="H141" s="323" t="s">
        <v>9</v>
      </c>
      <c r="I141" s="323" t="s">
        <v>18</v>
      </c>
      <c r="J141" s="323" t="s">
        <v>42</v>
      </c>
      <c r="K141" s="323"/>
      <c r="L141" s="325" t="s">
        <v>115</v>
      </c>
      <c r="M141" s="377" t="s">
        <v>115</v>
      </c>
      <c r="N141" s="327"/>
    </row>
    <row r="142" spans="1:89" s="162" customFormat="1" x14ac:dyDescent="0.3">
      <c r="A142" s="143">
        <v>141</v>
      </c>
      <c r="B142" s="167"/>
      <c r="C142" s="179" t="s">
        <v>10</v>
      </c>
      <c r="D142" s="179">
        <v>45408</v>
      </c>
      <c r="E142" s="160" t="s">
        <v>14</v>
      </c>
      <c r="F142" s="160" t="s">
        <v>12</v>
      </c>
      <c r="G142" s="160" t="s">
        <v>17</v>
      </c>
      <c r="H142" s="323" t="s">
        <v>8</v>
      </c>
      <c r="I142" s="323" t="s">
        <v>18</v>
      </c>
      <c r="J142" s="323" t="s">
        <v>44</v>
      </c>
      <c r="K142" s="323"/>
      <c r="L142" s="160" t="s">
        <v>115</v>
      </c>
      <c r="M142" s="377" t="s">
        <v>115</v>
      </c>
      <c r="N142" s="385"/>
    </row>
    <row r="143" spans="1:89" s="161" customFormat="1" x14ac:dyDescent="0.3">
      <c r="A143" s="143">
        <v>142</v>
      </c>
      <c r="B143" s="167"/>
      <c r="C143" s="168"/>
      <c r="D143" s="168"/>
      <c r="E143" s="160"/>
      <c r="F143" s="160"/>
      <c r="G143" s="175"/>
      <c r="H143" s="174"/>
      <c r="I143" s="174"/>
      <c r="J143" s="174"/>
      <c r="K143" s="174"/>
      <c r="L143" s="174"/>
      <c r="M143" s="378"/>
      <c r="N143" s="327"/>
      <c r="AJ143" s="162"/>
      <c r="AK143" s="162"/>
      <c r="AL143" s="162"/>
      <c r="AM143" s="162"/>
      <c r="AN143" s="162"/>
      <c r="AO143" s="162"/>
      <c r="AP143" s="162"/>
      <c r="AQ143" s="162"/>
      <c r="AR143" s="162"/>
      <c r="AS143" s="162"/>
      <c r="AT143" s="162"/>
      <c r="AU143" s="162"/>
      <c r="AV143" s="162"/>
      <c r="AW143" s="162"/>
      <c r="AX143" s="162"/>
      <c r="AY143" s="162"/>
      <c r="AZ143" s="162"/>
      <c r="BA143" s="162"/>
      <c r="BB143" s="162"/>
      <c r="BC143" s="162"/>
      <c r="BD143" s="162"/>
      <c r="BE143" s="162"/>
      <c r="BF143" s="162"/>
      <c r="BG143" s="162"/>
      <c r="BH143" s="162"/>
      <c r="BI143" s="162"/>
      <c r="BJ143" s="162"/>
      <c r="BK143" s="162"/>
      <c r="BL143" s="162"/>
      <c r="BM143" s="162"/>
      <c r="BN143" s="162"/>
      <c r="BO143" s="162"/>
      <c r="BP143" s="162"/>
      <c r="BQ143" s="162"/>
      <c r="BR143" s="162"/>
      <c r="BS143" s="162"/>
      <c r="BT143" s="162"/>
      <c r="BU143" s="162"/>
      <c r="BV143" s="162"/>
      <c r="BW143" s="162"/>
      <c r="BX143" s="162"/>
      <c r="BY143" s="162"/>
      <c r="BZ143" s="162"/>
      <c r="CA143" s="162"/>
      <c r="CB143" s="162"/>
      <c r="CC143" s="162"/>
      <c r="CD143" s="162"/>
      <c r="CE143" s="162"/>
      <c r="CF143" s="162"/>
      <c r="CG143" s="162"/>
      <c r="CH143" s="162"/>
      <c r="CI143" s="162"/>
      <c r="CJ143" s="162"/>
      <c r="CK143" s="162"/>
    </row>
    <row r="144" spans="1:89" s="162" customFormat="1" x14ac:dyDescent="0.3">
      <c r="A144" s="143">
        <v>143</v>
      </c>
      <c r="B144" s="167"/>
      <c r="C144" s="168" t="s">
        <v>15</v>
      </c>
      <c r="D144" s="168">
        <v>45409</v>
      </c>
      <c r="E144" s="160" t="s">
        <v>99</v>
      </c>
      <c r="F144" s="160" t="s">
        <v>12</v>
      </c>
      <c r="G144" s="160" t="s">
        <v>24</v>
      </c>
      <c r="H144" s="323" t="s">
        <v>40</v>
      </c>
      <c r="I144" s="323" t="s">
        <v>18</v>
      </c>
      <c r="J144" s="323" t="s">
        <v>41</v>
      </c>
      <c r="K144" s="160"/>
      <c r="L144" s="160" t="s">
        <v>115</v>
      </c>
      <c r="M144" s="377" t="s">
        <v>115</v>
      </c>
      <c r="N144" s="327"/>
      <c r="O144" s="161" t="s">
        <v>256</v>
      </c>
      <c r="P144" s="433" t="s">
        <v>40</v>
      </c>
      <c r="Q144" s="433" t="s">
        <v>41</v>
      </c>
      <c r="R144" s="439">
        <v>45409</v>
      </c>
    </row>
    <row r="145" spans="1:77" s="162" customFormat="1" x14ac:dyDescent="0.3">
      <c r="A145" s="143">
        <v>144</v>
      </c>
      <c r="B145" s="167"/>
      <c r="C145" s="168" t="s">
        <v>15</v>
      </c>
      <c r="D145" s="168">
        <v>45409</v>
      </c>
      <c r="E145" s="160" t="s">
        <v>16</v>
      </c>
      <c r="F145" s="160" t="s">
        <v>12</v>
      </c>
      <c r="G145" s="160" t="s">
        <v>22</v>
      </c>
      <c r="H145" s="323" t="s">
        <v>40</v>
      </c>
      <c r="I145" s="323" t="s">
        <v>18</v>
      </c>
      <c r="J145" s="323" t="s">
        <v>269</v>
      </c>
      <c r="K145" s="160"/>
      <c r="L145" s="160" t="s">
        <v>115</v>
      </c>
      <c r="M145" s="377" t="s">
        <v>115</v>
      </c>
      <c r="N145" s="327"/>
    </row>
    <row r="146" spans="1:77" s="162" customFormat="1" x14ac:dyDescent="0.3">
      <c r="A146" s="143">
        <v>145</v>
      </c>
      <c r="B146" s="167"/>
      <c r="C146" s="168" t="s">
        <v>15</v>
      </c>
      <c r="D146" s="168">
        <v>45409</v>
      </c>
      <c r="E146" s="160" t="s">
        <v>19</v>
      </c>
      <c r="F146" s="160" t="s">
        <v>12</v>
      </c>
      <c r="G146" s="160" t="s">
        <v>21</v>
      </c>
      <c r="H146" s="323" t="s">
        <v>40</v>
      </c>
      <c r="I146" s="323" t="s">
        <v>18</v>
      </c>
      <c r="J146" s="323" t="s">
        <v>41</v>
      </c>
      <c r="K146" s="160"/>
      <c r="L146" s="160" t="s">
        <v>115</v>
      </c>
      <c r="M146" s="377" t="s">
        <v>115</v>
      </c>
      <c r="N146" s="327"/>
    </row>
    <row r="147" spans="1:77" s="162" customFormat="1" x14ac:dyDescent="0.3">
      <c r="A147" s="143">
        <v>146</v>
      </c>
      <c r="B147" s="167"/>
      <c r="C147" s="168" t="s">
        <v>15</v>
      </c>
      <c r="D147" s="168">
        <v>45409</v>
      </c>
      <c r="E147" s="160" t="s">
        <v>20</v>
      </c>
      <c r="F147" s="160" t="s">
        <v>12</v>
      </c>
      <c r="G147" s="160" t="s">
        <v>17</v>
      </c>
      <c r="H147" s="323" t="s">
        <v>40</v>
      </c>
      <c r="I147" s="323" t="s">
        <v>18</v>
      </c>
      <c r="J147" s="323" t="s">
        <v>41</v>
      </c>
      <c r="K147" s="323"/>
      <c r="L147" s="160" t="s">
        <v>115</v>
      </c>
      <c r="M147" s="377" t="s">
        <v>115</v>
      </c>
      <c r="N147" s="327"/>
    </row>
    <row r="148" spans="1:77" s="162" customFormat="1" x14ac:dyDescent="0.3">
      <c r="A148" s="143">
        <v>147</v>
      </c>
      <c r="B148" s="167"/>
      <c r="C148" s="168" t="s">
        <v>15</v>
      </c>
      <c r="D148" s="168">
        <v>45409</v>
      </c>
      <c r="E148" s="160" t="s">
        <v>11</v>
      </c>
      <c r="F148" s="160" t="s">
        <v>12</v>
      </c>
      <c r="G148" s="160" t="s">
        <v>22</v>
      </c>
      <c r="H148" s="323" t="s">
        <v>9</v>
      </c>
      <c r="I148" s="323" t="s">
        <v>18</v>
      </c>
      <c r="J148" s="323" t="s">
        <v>42</v>
      </c>
      <c r="K148" s="323"/>
      <c r="L148" s="160" t="s">
        <v>115</v>
      </c>
      <c r="M148" s="377" t="s">
        <v>115</v>
      </c>
      <c r="N148" s="327"/>
    </row>
    <row r="149" spans="1:77" s="162" customFormat="1" x14ac:dyDescent="0.3">
      <c r="A149" s="143">
        <v>148</v>
      </c>
      <c r="B149" s="167"/>
      <c r="C149" s="168" t="s">
        <v>15</v>
      </c>
      <c r="D149" s="168">
        <v>45409</v>
      </c>
      <c r="E149" s="160" t="s">
        <v>23</v>
      </c>
      <c r="F149" s="160" t="s">
        <v>12</v>
      </c>
      <c r="G149" s="160" t="s">
        <v>24</v>
      </c>
      <c r="H149" s="323" t="s">
        <v>9</v>
      </c>
      <c r="I149" s="323" t="s">
        <v>18</v>
      </c>
      <c r="J149" s="323" t="s">
        <v>42</v>
      </c>
      <c r="K149" s="323"/>
      <c r="L149" s="160" t="s">
        <v>115</v>
      </c>
      <c r="M149" s="377" t="s">
        <v>115</v>
      </c>
      <c r="N149" s="332"/>
    </row>
    <row r="150" spans="1:77" s="162" customFormat="1" x14ac:dyDescent="0.3">
      <c r="A150" s="143">
        <v>149</v>
      </c>
      <c r="B150" s="167"/>
      <c r="C150" s="168" t="s">
        <v>15</v>
      </c>
      <c r="D150" s="168">
        <v>45409</v>
      </c>
      <c r="E150" s="160" t="s">
        <v>25</v>
      </c>
      <c r="F150" s="160" t="s">
        <v>12</v>
      </c>
      <c r="G150" s="160" t="s">
        <v>17</v>
      </c>
      <c r="H150" s="323" t="s">
        <v>9</v>
      </c>
      <c r="I150" s="323" t="s">
        <v>18</v>
      </c>
      <c r="J150" s="323" t="s">
        <v>42</v>
      </c>
      <c r="K150" s="323"/>
      <c r="L150" s="160" t="s">
        <v>115</v>
      </c>
      <c r="M150" s="377" t="s">
        <v>115</v>
      </c>
      <c r="N150" s="332"/>
    </row>
    <row r="151" spans="1:77" s="161" customFormat="1" x14ac:dyDescent="0.3">
      <c r="A151" s="143">
        <v>150</v>
      </c>
      <c r="B151" s="167"/>
      <c r="C151" s="168"/>
      <c r="D151" s="168"/>
      <c r="E151" s="160"/>
      <c r="F151" s="160"/>
      <c r="G151" s="174"/>
      <c r="H151" s="323"/>
      <c r="I151" s="174"/>
      <c r="J151" s="323"/>
      <c r="K151" s="174"/>
      <c r="L151" s="174"/>
      <c r="M151" s="378"/>
      <c r="N151" s="332"/>
      <c r="AJ151" s="162"/>
      <c r="AK151" s="162"/>
      <c r="AL151" s="162"/>
      <c r="AM151" s="162"/>
      <c r="AN151" s="162"/>
      <c r="AO151" s="162"/>
      <c r="AP151" s="162"/>
      <c r="AQ151" s="162"/>
      <c r="AR151" s="162"/>
      <c r="AS151" s="162"/>
      <c r="AT151" s="162"/>
      <c r="AU151" s="162"/>
      <c r="AV151" s="162"/>
      <c r="AW151" s="162"/>
      <c r="AX151" s="162"/>
      <c r="AY151" s="162"/>
      <c r="AZ151" s="162"/>
      <c r="BA151" s="162"/>
      <c r="BB151" s="162"/>
      <c r="BC151" s="162"/>
      <c r="BD151" s="162"/>
      <c r="BE151" s="162"/>
      <c r="BF151" s="162"/>
      <c r="BG151" s="162"/>
      <c r="BH151" s="162"/>
      <c r="BI151" s="162"/>
      <c r="BJ151" s="162"/>
      <c r="BK151" s="162"/>
      <c r="BL151" s="162"/>
      <c r="BM151" s="162"/>
      <c r="BN151" s="162"/>
      <c r="BO151" s="162"/>
      <c r="BP151" s="162"/>
      <c r="BQ151" s="162"/>
      <c r="BR151" s="162"/>
      <c r="BS151" s="162"/>
      <c r="BT151" s="162"/>
      <c r="BU151" s="162"/>
      <c r="BV151" s="162"/>
      <c r="BW151" s="162"/>
      <c r="BX151" s="162"/>
      <c r="BY151" s="162"/>
    </row>
    <row r="152" spans="1:77" s="161" customFormat="1" x14ac:dyDescent="0.3">
      <c r="A152" s="143">
        <v>151</v>
      </c>
      <c r="B152" s="167"/>
      <c r="C152" s="168" t="s">
        <v>26</v>
      </c>
      <c r="D152" s="168">
        <v>45410</v>
      </c>
      <c r="E152" s="160" t="s">
        <v>27</v>
      </c>
      <c r="F152" s="160" t="s">
        <v>12</v>
      </c>
      <c r="G152" s="160" t="s">
        <v>77</v>
      </c>
      <c r="H152" s="323" t="s">
        <v>40</v>
      </c>
      <c r="I152" s="323" t="s">
        <v>18</v>
      </c>
      <c r="J152" s="323" t="s">
        <v>8</v>
      </c>
      <c r="K152" s="165"/>
      <c r="L152" s="323" t="s">
        <v>40</v>
      </c>
      <c r="M152" s="394" t="s">
        <v>8</v>
      </c>
      <c r="N152" s="332"/>
      <c r="AJ152" s="162"/>
      <c r="AK152" s="162"/>
      <c r="AL152" s="162"/>
      <c r="AM152" s="162"/>
      <c r="AN152" s="162"/>
      <c r="AO152" s="162"/>
      <c r="AP152" s="162"/>
      <c r="AQ152" s="162"/>
      <c r="AR152" s="162"/>
      <c r="AS152" s="162"/>
      <c r="AT152" s="162"/>
      <c r="AU152" s="162"/>
      <c r="AV152" s="162"/>
      <c r="AW152" s="162"/>
      <c r="AX152" s="162"/>
      <c r="AY152" s="162"/>
      <c r="AZ152" s="162"/>
      <c r="BA152" s="162"/>
      <c r="BB152" s="162"/>
      <c r="BC152" s="162"/>
      <c r="BD152" s="162"/>
      <c r="BE152" s="162"/>
      <c r="BF152" s="162"/>
      <c r="BG152" s="162"/>
      <c r="BH152" s="162"/>
      <c r="BI152" s="162"/>
      <c r="BJ152" s="162"/>
      <c r="BK152" s="162"/>
      <c r="BL152" s="162"/>
      <c r="BM152" s="162"/>
      <c r="BN152" s="162"/>
      <c r="BO152" s="162"/>
      <c r="BP152" s="162"/>
      <c r="BQ152" s="162"/>
      <c r="BR152" s="162"/>
      <c r="BS152" s="162"/>
      <c r="BT152" s="162"/>
      <c r="BU152" s="162"/>
      <c r="BV152" s="162"/>
      <c r="BW152" s="162"/>
      <c r="BX152" s="162"/>
      <c r="BY152" s="162"/>
    </row>
    <row r="153" spans="1:77" s="161" customFormat="1" x14ac:dyDescent="0.3">
      <c r="A153" s="143">
        <v>152</v>
      </c>
      <c r="B153" s="167"/>
      <c r="C153" s="168" t="s">
        <v>26</v>
      </c>
      <c r="D153" s="168">
        <v>45410</v>
      </c>
      <c r="E153" s="168" t="s">
        <v>243</v>
      </c>
      <c r="F153" s="160" t="s">
        <v>12</v>
      </c>
      <c r="G153" s="160" t="s">
        <v>77</v>
      </c>
      <c r="H153" s="323" t="s">
        <v>9</v>
      </c>
      <c r="I153" s="323" t="s">
        <v>18</v>
      </c>
      <c r="J153" s="323" t="s">
        <v>41</v>
      </c>
      <c r="K153" s="165"/>
      <c r="L153" s="323" t="s">
        <v>9</v>
      </c>
      <c r="M153" s="394" t="s">
        <v>41</v>
      </c>
      <c r="N153" s="332"/>
      <c r="AJ153" s="162"/>
      <c r="AK153" s="162"/>
      <c r="AL153" s="162"/>
      <c r="AM153" s="162"/>
      <c r="AN153" s="162"/>
      <c r="AO153" s="162"/>
      <c r="AP153" s="162"/>
      <c r="AQ153" s="162"/>
      <c r="AR153" s="162"/>
      <c r="AS153" s="162"/>
      <c r="AT153" s="162"/>
      <c r="AU153" s="162"/>
      <c r="AV153" s="162"/>
      <c r="AW153" s="162"/>
      <c r="AX153" s="162"/>
      <c r="AY153" s="162"/>
      <c r="AZ153" s="162"/>
      <c r="BA153" s="162"/>
      <c r="BB153" s="162"/>
      <c r="BC153" s="162"/>
      <c r="BD153" s="162"/>
      <c r="BE153" s="162"/>
      <c r="BF153" s="162"/>
      <c r="BG153" s="162"/>
      <c r="BH153" s="162"/>
      <c r="BI153" s="162"/>
      <c r="BJ153" s="162"/>
      <c r="BK153" s="162"/>
      <c r="BL153" s="162"/>
      <c r="BM153" s="162"/>
      <c r="BN153" s="162"/>
      <c r="BO153" s="162"/>
      <c r="BP153" s="162"/>
      <c r="BQ153" s="162"/>
      <c r="BR153" s="162"/>
      <c r="BS153" s="162"/>
      <c r="BT153" s="162"/>
      <c r="BU153" s="162"/>
      <c r="BV153" s="162"/>
      <c r="BW153" s="162"/>
      <c r="BX153" s="162"/>
      <c r="BY153" s="162"/>
    </row>
    <row r="154" spans="1:77" s="161" customFormat="1" x14ac:dyDescent="0.3">
      <c r="A154" s="143">
        <v>153</v>
      </c>
      <c r="B154" s="167"/>
      <c r="C154" s="168" t="s">
        <v>26</v>
      </c>
      <c r="D154" s="168">
        <v>45410</v>
      </c>
      <c r="E154" s="160" t="s">
        <v>96</v>
      </c>
      <c r="F154" s="160" t="s">
        <v>12</v>
      </c>
      <c r="G154" s="160" t="s">
        <v>79</v>
      </c>
      <c r="H154" s="323" t="s">
        <v>40</v>
      </c>
      <c r="I154" s="323" t="s">
        <v>18</v>
      </c>
      <c r="J154" s="323" t="s">
        <v>8</v>
      </c>
      <c r="K154" s="323"/>
      <c r="L154" s="323" t="s">
        <v>9</v>
      </c>
      <c r="M154" s="394" t="s">
        <v>41</v>
      </c>
      <c r="N154" s="332"/>
      <c r="AJ154" s="162"/>
      <c r="AK154" s="162"/>
      <c r="AL154" s="162"/>
      <c r="AM154" s="162"/>
      <c r="AN154" s="162"/>
      <c r="AO154" s="162"/>
      <c r="AP154" s="162"/>
      <c r="AQ154" s="162"/>
      <c r="AR154" s="162"/>
      <c r="AS154" s="162"/>
      <c r="AT154" s="162"/>
      <c r="AU154" s="162"/>
      <c r="AV154" s="162"/>
      <c r="AW154" s="162"/>
      <c r="AX154" s="162"/>
      <c r="AY154" s="162"/>
      <c r="AZ154" s="162"/>
      <c r="BA154" s="162"/>
      <c r="BB154" s="162"/>
      <c r="BC154" s="162"/>
      <c r="BD154" s="162"/>
      <c r="BE154" s="162"/>
      <c r="BF154" s="162"/>
      <c r="BG154" s="162"/>
      <c r="BH154" s="162"/>
      <c r="BI154" s="162"/>
      <c r="BJ154" s="162"/>
      <c r="BK154" s="162"/>
      <c r="BL154" s="162"/>
      <c r="BM154" s="162"/>
      <c r="BN154" s="162"/>
      <c r="BO154" s="162"/>
      <c r="BP154" s="162"/>
      <c r="BQ154" s="162"/>
      <c r="BR154" s="162"/>
      <c r="BS154" s="162"/>
      <c r="BT154" s="162"/>
      <c r="BU154" s="162"/>
      <c r="BV154" s="162"/>
      <c r="BW154" s="162"/>
      <c r="BX154" s="162"/>
      <c r="BY154" s="162"/>
    </row>
    <row r="155" spans="1:77" s="161" customFormat="1" x14ac:dyDescent="0.3">
      <c r="A155" s="143">
        <v>154</v>
      </c>
      <c r="B155" s="167"/>
      <c r="C155" s="168" t="s">
        <v>26</v>
      </c>
      <c r="D155" s="168">
        <v>45410</v>
      </c>
      <c r="E155" s="168" t="s">
        <v>241</v>
      </c>
      <c r="F155" s="160" t="s">
        <v>12</v>
      </c>
      <c r="G155" s="160" t="s">
        <v>79</v>
      </c>
      <c r="H155" s="323" t="s">
        <v>9</v>
      </c>
      <c r="I155" s="323" t="s">
        <v>18</v>
      </c>
      <c r="J155" s="323" t="s">
        <v>41</v>
      </c>
      <c r="K155" s="323"/>
      <c r="L155" s="323" t="s">
        <v>40</v>
      </c>
      <c r="M155" s="394" t="s">
        <v>8</v>
      </c>
      <c r="N155" s="332"/>
      <c r="AJ155" s="162"/>
      <c r="AK155" s="162"/>
      <c r="AL155" s="162"/>
      <c r="AM155" s="162"/>
      <c r="AN155" s="162"/>
      <c r="AO155" s="162"/>
      <c r="AP155" s="162"/>
      <c r="AQ155" s="162"/>
      <c r="AR155" s="162"/>
      <c r="AS155" s="162"/>
      <c r="AT155" s="162"/>
      <c r="AU155" s="162"/>
      <c r="AV155" s="162"/>
      <c r="AW155" s="162"/>
      <c r="AX155" s="162"/>
      <c r="AY155" s="162"/>
      <c r="AZ155" s="162"/>
      <c r="BA155" s="162"/>
      <c r="BB155" s="162"/>
      <c r="BC155" s="162"/>
      <c r="BD155" s="162"/>
      <c r="BE155" s="162"/>
      <c r="BF155" s="162"/>
      <c r="BG155" s="162"/>
      <c r="BH155" s="162"/>
      <c r="BI155" s="162"/>
      <c r="BJ155" s="162"/>
      <c r="BK155" s="162"/>
      <c r="BL155" s="162"/>
      <c r="BM155" s="162"/>
      <c r="BN155" s="162"/>
      <c r="BO155" s="162"/>
      <c r="BP155" s="162"/>
      <c r="BQ155" s="162"/>
      <c r="BR155" s="162"/>
      <c r="BS155" s="162"/>
      <c r="BT155" s="162"/>
      <c r="BU155" s="162"/>
      <c r="BV155" s="162"/>
      <c r="BW155" s="162"/>
      <c r="BX155" s="162"/>
      <c r="BY155" s="162"/>
    </row>
    <row r="156" spans="1:77" s="161" customFormat="1" x14ac:dyDescent="0.3">
      <c r="A156" s="143">
        <v>155</v>
      </c>
      <c r="B156" s="167"/>
      <c r="C156" s="168" t="s">
        <v>26</v>
      </c>
      <c r="D156" s="168">
        <v>45410</v>
      </c>
      <c r="E156" s="160" t="s">
        <v>196</v>
      </c>
      <c r="F156" s="160" t="s">
        <v>12</v>
      </c>
      <c r="G156" s="160" t="s">
        <v>80</v>
      </c>
      <c r="H156" s="323" t="s">
        <v>40</v>
      </c>
      <c r="I156" s="323" t="s">
        <v>18</v>
      </c>
      <c r="J156" s="323" t="s">
        <v>8</v>
      </c>
      <c r="K156" s="165"/>
      <c r="L156" s="323" t="s">
        <v>40</v>
      </c>
      <c r="M156" s="394" t="s">
        <v>8</v>
      </c>
      <c r="N156" s="332"/>
      <c r="AJ156" s="162"/>
      <c r="AK156" s="162"/>
      <c r="AL156" s="162"/>
      <c r="AM156" s="162"/>
      <c r="AN156" s="162"/>
      <c r="AO156" s="162"/>
      <c r="AP156" s="162"/>
      <c r="AQ156" s="162"/>
      <c r="AR156" s="162"/>
      <c r="AS156" s="162"/>
      <c r="AT156" s="162"/>
      <c r="AU156" s="162"/>
      <c r="AV156" s="162"/>
      <c r="AW156" s="162"/>
      <c r="AX156" s="162"/>
      <c r="AY156" s="162"/>
      <c r="AZ156" s="162"/>
      <c r="BA156" s="162"/>
      <c r="BB156" s="162"/>
      <c r="BC156" s="162"/>
      <c r="BD156" s="162"/>
      <c r="BE156" s="162"/>
      <c r="BF156" s="162"/>
      <c r="BG156" s="162"/>
      <c r="BH156" s="162"/>
      <c r="BI156" s="162"/>
      <c r="BJ156" s="162"/>
      <c r="BK156" s="162"/>
      <c r="BL156" s="162"/>
      <c r="BM156" s="162"/>
      <c r="BN156" s="162"/>
      <c r="BO156" s="162"/>
      <c r="BP156" s="162"/>
      <c r="BQ156" s="162"/>
      <c r="BR156" s="162"/>
      <c r="BS156" s="162"/>
      <c r="BT156" s="162"/>
      <c r="BU156" s="162"/>
      <c r="BV156" s="162"/>
      <c r="BW156" s="162"/>
      <c r="BX156" s="162"/>
      <c r="BY156" s="162"/>
    </row>
    <row r="157" spans="1:77" s="161" customFormat="1" x14ac:dyDescent="0.3">
      <c r="A157" s="143">
        <v>156</v>
      </c>
      <c r="B157" s="167"/>
      <c r="C157" s="168" t="s">
        <v>26</v>
      </c>
      <c r="D157" s="168">
        <v>45410</v>
      </c>
      <c r="E157" s="160" t="s">
        <v>244</v>
      </c>
      <c r="F157" s="160" t="s">
        <v>12</v>
      </c>
      <c r="G157" s="160" t="s">
        <v>80</v>
      </c>
      <c r="H157" s="323" t="s">
        <v>9</v>
      </c>
      <c r="I157" s="323" t="s">
        <v>18</v>
      </c>
      <c r="J157" s="323" t="s">
        <v>41</v>
      </c>
      <c r="K157" s="165"/>
      <c r="L157" s="323" t="s">
        <v>9</v>
      </c>
      <c r="M157" s="394" t="s">
        <v>41</v>
      </c>
      <c r="N157" s="332"/>
      <c r="AJ157" s="162"/>
      <c r="AK157" s="162"/>
      <c r="AL157" s="162"/>
      <c r="AM157" s="162"/>
      <c r="AN157" s="162"/>
      <c r="AO157" s="162"/>
      <c r="AP157" s="162"/>
      <c r="AQ157" s="162"/>
      <c r="AR157" s="162"/>
      <c r="AS157" s="162"/>
      <c r="AT157" s="162"/>
      <c r="AU157" s="162"/>
      <c r="AV157" s="162"/>
      <c r="AW157" s="162"/>
      <c r="AX157" s="162"/>
      <c r="AY157" s="162"/>
      <c r="AZ157" s="162"/>
      <c r="BA157" s="162"/>
      <c r="BB157" s="162"/>
      <c r="BC157" s="162"/>
      <c r="BD157" s="162"/>
      <c r="BE157" s="162"/>
      <c r="BF157" s="162"/>
      <c r="BG157" s="162"/>
      <c r="BH157" s="162"/>
      <c r="BI157" s="162"/>
      <c r="BJ157" s="162"/>
      <c r="BK157" s="162"/>
      <c r="BL157" s="162"/>
      <c r="BM157" s="162"/>
      <c r="BN157" s="162"/>
      <c r="BO157" s="162"/>
      <c r="BP157" s="162"/>
      <c r="BQ157" s="162"/>
      <c r="BR157" s="162"/>
      <c r="BS157" s="162"/>
      <c r="BT157" s="162"/>
      <c r="BU157" s="162"/>
      <c r="BV157" s="162"/>
      <c r="BW157" s="162"/>
      <c r="BX157" s="162"/>
      <c r="BY157" s="162"/>
    </row>
    <row r="158" spans="1:77" s="162" customFormat="1" x14ac:dyDescent="0.3">
      <c r="A158" s="143">
        <v>157</v>
      </c>
      <c r="B158" s="167"/>
      <c r="C158" s="168"/>
      <c r="D158" s="168"/>
      <c r="E158" s="160"/>
      <c r="F158" s="160"/>
      <c r="G158" s="180"/>
      <c r="H158" s="160"/>
      <c r="I158" s="160"/>
      <c r="J158" s="323"/>
      <c r="K158" s="160"/>
      <c r="L158" s="160"/>
      <c r="M158" s="377"/>
      <c r="N158" s="332"/>
    </row>
    <row r="159" spans="1:77" s="162" customFormat="1" x14ac:dyDescent="0.3">
      <c r="A159" s="143">
        <v>158</v>
      </c>
      <c r="B159" s="167"/>
      <c r="C159" s="168" t="s">
        <v>37</v>
      </c>
      <c r="D159" s="168">
        <v>45411</v>
      </c>
      <c r="E159" s="160" t="s">
        <v>11</v>
      </c>
      <c r="F159" s="160" t="s">
        <v>12</v>
      </c>
      <c r="G159" s="160" t="s">
        <v>78</v>
      </c>
      <c r="H159" s="323" t="s">
        <v>42</v>
      </c>
      <c r="I159" s="323" t="s">
        <v>18</v>
      </c>
      <c r="J159" s="323" t="s">
        <v>40</v>
      </c>
      <c r="K159" s="323"/>
      <c r="L159" s="323" t="s">
        <v>41</v>
      </c>
      <c r="M159" s="394" t="s">
        <v>8</v>
      </c>
      <c r="N159" s="332"/>
    </row>
    <row r="160" spans="1:77" s="162" customFormat="1" x14ac:dyDescent="0.3">
      <c r="A160" s="143">
        <v>159</v>
      </c>
      <c r="B160" s="167"/>
      <c r="C160" s="168" t="s">
        <v>37</v>
      </c>
      <c r="D160" s="168">
        <v>45411</v>
      </c>
      <c r="E160" s="160" t="s">
        <v>23</v>
      </c>
      <c r="F160" s="160" t="s">
        <v>12</v>
      </c>
      <c r="G160" s="160" t="s">
        <v>78</v>
      </c>
      <c r="H160" s="323" t="s">
        <v>41</v>
      </c>
      <c r="I160" s="323" t="s">
        <v>18</v>
      </c>
      <c r="J160" s="323" t="s">
        <v>8</v>
      </c>
      <c r="K160" s="323"/>
      <c r="L160" s="323" t="s">
        <v>42</v>
      </c>
      <c r="M160" s="394" t="s">
        <v>40</v>
      </c>
      <c r="N160" s="332"/>
    </row>
    <row r="161" spans="1:89" s="162" customFormat="1" x14ac:dyDescent="0.3">
      <c r="A161" s="143">
        <v>160</v>
      </c>
      <c r="B161" s="167"/>
      <c r="C161" s="168"/>
      <c r="D161" s="168"/>
      <c r="E161" s="160"/>
      <c r="F161" s="160"/>
      <c r="G161" s="160"/>
      <c r="H161" s="160"/>
      <c r="I161" s="160"/>
      <c r="J161" s="323"/>
      <c r="K161" s="160"/>
      <c r="L161" s="160"/>
      <c r="M161" s="377"/>
      <c r="N161" s="332"/>
    </row>
    <row r="162" spans="1:89" s="162" customFormat="1" x14ac:dyDescent="0.3">
      <c r="A162" s="143">
        <v>161</v>
      </c>
      <c r="B162" s="167"/>
      <c r="C162" s="168"/>
      <c r="D162" s="168"/>
      <c r="E162" s="160"/>
      <c r="F162" s="160"/>
      <c r="G162" s="160" t="s">
        <v>24</v>
      </c>
      <c r="H162" s="166" t="s">
        <v>38</v>
      </c>
      <c r="I162" s="160"/>
      <c r="J162" s="323" t="s">
        <v>8</v>
      </c>
      <c r="K162" s="160"/>
      <c r="L162" s="160"/>
      <c r="M162" s="377"/>
      <c r="N162" s="332"/>
    </row>
    <row r="163" spans="1:89" s="162" customFormat="1" x14ac:dyDescent="0.3">
      <c r="A163" s="143">
        <v>162</v>
      </c>
      <c r="B163" s="167"/>
      <c r="C163" s="168"/>
      <c r="D163" s="168"/>
      <c r="E163" s="160"/>
      <c r="F163" s="160"/>
      <c r="G163" s="160" t="s">
        <v>22</v>
      </c>
      <c r="H163" s="166" t="s">
        <v>38</v>
      </c>
      <c r="I163" s="160"/>
      <c r="J163" s="323" t="s">
        <v>239</v>
      </c>
      <c r="K163" s="160"/>
      <c r="L163" s="160"/>
      <c r="M163" s="377"/>
      <c r="N163" s="332"/>
    </row>
    <row r="164" spans="1:89" s="162" customFormat="1" x14ac:dyDescent="0.3">
      <c r="A164" s="143">
        <v>163</v>
      </c>
      <c r="B164" s="167"/>
      <c r="C164" s="168"/>
      <c r="D164" s="168"/>
      <c r="E164" s="160"/>
      <c r="F164" s="160"/>
      <c r="G164" s="160" t="s">
        <v>21</v>
      </c>
      <c r="H164" s="166" t="s">
        <v>38</v>
      </c>
      <c r="I164" s="160"/>
      <c r="J164" s="323" t="s">
        <v>8</v>
      </c>
      <c r="K164" s="160"/>
      <c r="L164" s="160"/>
      <c r="M164" s="377"/>
      <c r="N164" s="332"/>
    </row>
    <row r="165" spans="1:89" s="161" customFormat="1" x14ac:dyDescent="0.3">
      <c r="A165" s="143">
        <v>164</v>
      </c>
      <c r="B165" s="167"/>
      <c r="C165" s="168"/>
      <c r="D165" s="168"/>
      <c r="E165" s="160"/>
      <c r="F165" s="160"/>
      <c r="G165" s="160" t="s">
        <v>17</v>
      </c>
      <c r="H165" s="166" t="s">
        <v>38</v>
      </c>
      <c r="I165" s="160"/>
      <c r="J165" s="323" t="s">
        <v>239</v>
      </c>
      <c r="K165" s="160"/>
      <c r="L165" s="160"/>
      <c r="M165" s="377"/>
      <c r="N165" s="332"/>
      <c r="AJ165" s="162"/>
      <c r="AK165" s="162"/>
      <c r="AL165" s="162"/>
      <c r="AM165" s="162"/>
      <c r="AN165" s="162"/>
      <c r="AO165" s="162"/>
      <c r="AP165" s="162"/>
      <c r="AQ165" s="162"/>
      <c r="AR165" s="162"/>
      <c r="AS165" s="162"/>
      <c r="AT165" s="162"/>
      <c r="AU165" s="162"/>
      <c r="AV165" s="162"/>
      <c r="AW165" s="162"/>
      <c r="AX165" s="162"/>
      <c r="AY165" s="162"/>
      <c r="AZ165" s="162"/>
      <c r="BA165" s="162"/>
      <c r="BB165" s="162"/>
      <c r="BC165" s="162"/>
      <c r="BD165" s="162"/>
      <c r="BE165" s="162"/>
      <c r="BF165" s="162"/>
      <c r="BG165" s="162"/>
      <c r="BH165" s="162"/>
      <c r="BI165" s="162"/>
      <c r="BJ165" s="162"/>
      <c r="BK165" s="162"/>
      <c r="BL165" s="162"/>
      <c r="BM165" s="162"/>
      <c r="BN165" s="162"/>
      <c r="BO165" s="162"/>
      <c r="BP165" s="162"/>
      <c r="BQ165" s="162"/>
      <c r="BR165" s="162"/>
      <c r="BS165" s="162"/>
      <c r="BT165" s="162"/>
      <c r="BU165" s="162"/>
      <c r="BV165" s="162"/>
      <c r="BW165" s="162"/>
      <c r="BX165" s="162"/>
      <c r="BY165" s="162"/>
      <c r="BZ165" s="162"/>
      <c r="CA165" s="162"/>
      <c r="CB165" s="162"/>
      <c r="CC165" s="162"/>
      <c r="CD165" s="162"/>
      <c r="CE165" s="162"/>
      <c r="CF165" s="162"/>
      <c r="CG165" s="162"/>
      <c r="CH165" s="162"/>
      <c r="CI165" s="162"/>
      <c r="CJ165" s="162"/>
      <c r="CK165" s="162"/>
    </row>
    <row r="166" spans="1:89" s="161" customFormat="1" x14ac:dyDescent="0.3">
      <c r="A166" s="143">
        <v>165</v>
      </c>
      <c r="B166" s="167"/>
      <c r="C166" s="168"/>
      <c r="D166" s="168"/>
      <c r="E166" s="160"/>
      <c r="F166" s="160"/>
      <c r="G166" s="160" t="s">
        <v>78</v>
      </c>
      <c r="H166" s="166" t="s">
        <v>38</v>
      </c>
      <c r="I166" s="160"/>
      <c r="J166" s="323" t="s">
        <v>239</v>
      </c>
      <c r="K166" s="160"/>
      <c r="L166" s="160"/>
      <c r="M166" s="377"/>
      <c r="N166" s="332"/>
      <c r="AJ166" s="162"/>
      <c r="AK166" s="162"/>
      <c r="AL166" s="162"/>
      <c r="AM166" s="162"/>
      <c r="AN166" s="162"/>
      <c r="AO166" s="162"/>
      <c r="AP166" s="162"/>
      <c r="AQ166" s="162"/>
      <c r="AR166" s="162"/>
      <c r="AS166" s="162"/>
      <c r="AT166" s="162"/>
      <c r="AU166" s="162"/>
      <c r="AV166" s="162"/>
      <c r="AW166" s="162"/>
      <c r="AX166" s="162"/>
      <c r="AY166" s="162"/>
      <c r="AZ166" s="162"/>
      <c r="BA166" s="162"/>
      <c r="BB166" s="162"/>
      <c r="BC166" s="162"/>
      <c r="BD166" s="162"/>
      <c r="BE166" s="162"/>
      <c r="BF166" s="162"/>
      <c r="BG166" s="162"/>
      <c r="BH166" s="162"/>
      <c r="BI166" s="162"/>
      <c r="BJ166" s="162"/>
      <c r="BK166" s="162"/>
      <c r="BL166" s="162"/>
      <c r="BM166" s="162"/>
      <c r="BN166" s="162"/>
      <c r="BO166" s="162"/>
      <c r="BP166" s="162"/>
      <c r="BQ166" s="162"/>
      <c r="BR166" s="162"/>
      <c r="BS166" s="162"/>
      <c r="BT166" s="162"/>
      <c r="BU166" s="162"/>
      <c r="BV166" s="162"/>
      <c r="BW166" s="162"/>
      <c r="BX166" s="162"/>
      <c r="BY166" s="162"/>
      <c r="BZ166" s="162"/>
      <c r="CA166" s="162"/>
      <c r="CB166" s="162"/>
      <c r="CC166" s="162"/>
      <c r="CD166" s="162"/>
      <c r="CE166" s="162"/>
      <c r="CF166" s="162"/>
      <c r="CG166" s="162"/>
      <c r="CH166" s="162"/>
      <c r="CI166" s="162"/>
      <c r="CJ166" s="162"/>
      <c r="CK166" s="162"/>
    </row>
    <row r="167" spans="1:89" s="161" customFormat="1" x14ac:dyDescent="0.3">
      <c r="A167" s="143">
        <v>166</v>
      </c>
      <c r="B167" s="167"/>
      <c r="C167" s="168"/>
      <c r="D167" s="168"/>
      <c r="E167" s="160"/>
      <c r="F167" s="160"/>
      <c r="G167" s="160" t="s">
        <v>79</v>
      </c>
      <c r="H167" s="166" t="s">
        <v>38</v>
      </c>
      <c r="I167" s="160"/>
      <c r="J167" s="323" t="s">
        <v>42</v>
      </c>
      <c r="K167" s="160"/>
      <c r="L167" s="160"/>
      <c r="M167" s="377"/>
      <c r="N167" s="332"/>
      <c r="AJ167" s="162"/>
      <c r="AK167" s="162"/>
      <c r="AL167" s="162"/>
      <c r="AM167" s="162"/>
      <c r="AN167" s="162"/>
      <c r="AO167" s="162"/>
      <c r="AP167" s="162"/>
      <c r="AQ167" s="162"/>
      <c r="AR167" s="162"/>
      <c r="AS167" s="162"/>
      <c r="AT167" s="162"/>
      <c r="AU167" s="162"/>
      <c r="AV167" s="162"/>
      <c r="AW167" s="162"/>
      <c r="AX167" s="162"/>
      <c r="AY167" s="162"/>
      <c r="AZ167" s="162"/>
      <c r="BA167" s="162"/>
      <c r="BB167" s="162"/>
      <c r="BC167" s="162"/>
      <c r="BD167" s="162"/>
      <c r="BE167" s="162"/>
      <c r="BF167" s="162"/>
      <c r="BG167" s="162"/>
      <c r="BH167" s="162"/>
      <c r="BI167" s="162"/>
      <c r="BJ167" s="162"/>
      <c r="BK167" s="162"/>
      <c r="BL167" s="162"/>
      <c r="BM167" s="162"/>
      <c r="BN167" s="162"/>
      <c r="BO167" s="162"/>
      <c r="BP167" s="162"/>
      <c r="BQ167" s="162"/>
      <c r="BR167" s="162"/>
      <c r="BS167" s="162"/>
      <c r="BT167" s="162"/>
      <c r="BU167" s="162"/>
      <c r="BV167" s="162"/>
      <c r="BW167" s="162"/>
      <c r="BX167" s="162"/>
      <c r="BY167" s="162"/>
      <c r="BZ167" s="162"/>
      <c r="CA167" s="162"/>
      <c r="CB167" s="162"/>
      <c r="CC167" s="162"/>
      <c r="CD167" s="162"/>
      <c r="CE167" s="162"/>
      <c r="CF167" s="162"/>
      <c r="CG167" s="162"/>
      <c r="CH167" s="162"/>
      <c r="CI167" s="162"/>
      <c r="CJ167" s="162"/>
      <c r="CK167" s="162"/>
    </row>
    <row r="168" spans="1:89" s="161" customFormat="1" x14ac:dyDescent="0.3">
      <c r="A168" s="143">
        <v>167</v>
      </c>
      <c r="B168" s="167"/>
      <c r="C168" s="168"/>
      <c r="D168" s="168"/>
      <c r="E168" s="160"/>
      <c r="F168" s="160"/>
      <c r="G168" s="160" t="s">
        <v>80</v>
      </c>
      <c r="H168" s="166" t="s">
        <v>38</v>
      </c>
      <c r="I168" s="160"/>
      <c r="J168" s="323" t="s">
        <v>42</v>
      </c>
      <c r="K168" s="160"/>
      <c r="L168" s="160"/>
      <c r="M168" s="377"/>
      <c r="N168" s="332"/>
      <c r="AJ168" s="162"/>
      <c r="AK168" s="162"/>
      <c r="AL168" s="162"/>
      <c r="AM168" s="162"/>
      <c r="AN168" s="162"/>
      <c r="AO168" s="162"/>
      <c r="AP168" s="162"/>
      <c r="AQ168" s="162"/>
      <c r="AR168" s="162"/>
      <c r="AS168" s="162"/>
      <c r="AT168" s="162"/>
      <c r="AU168" s="162"/>
      <c r="AV168" s="162"/>
      <c r="AW168" s="162"/>
      <c r="AX168" s="162"/>
      <c r="AY168" s="162"/>
      <c r="AZ168" s="162"/>
      <c r="BA168" s="162"/>
      <c r="BB168" s="162"/>
      <c r="BC168" s="162"/>
      <c r="BD168" s="162"/>
      <c r="BE168" s="162"/>
      <c r="BF168" s="162"/>
      <c r="BG168" s="162"/>
      <c r="BH168" s="162"/>
      <c r="BI168" s="162"/>
      <c r="BJ168" s="162"/>
      <c r="BK168" s="162"/>
      <c r="BL168" s="162"/>
      <c r="BM168" s="162"/>
      <c r="BN168" s="162"/>
      <c r="BO168" s="162"/>
      <c r="BP168" s="162"/>
      <c r="BQ168" s="162"/>
      <c r="BR168" s="162"/>
      <c r="BS168" s="162"/>
      <c r="BT168" s="162"/>
      <c r="BU168" s="162"/>
      <c r="BV168" s="162"/>
      <c r="BW168" s="162"/>
      <c r="BX168" s="162"/>
      <c r="BY168" s="162"/>
      <c r="BZ168" s="162"/>
      <c r="CA168" s="162"/>
      <c r="CB168" s="162"/>
      <c r="CC168" s="162"/>
      <c r="CD168" s="162"/>
      <c r="CE168" s="162"/>
      <c r="CF168" s="162"/>
      <c r="CG168" s="162"/>
      <c r="CH168" s="162"/>
      <c r="CI168" s="162"/>
      <c r="CJ168" s="162"/>
      <c r="CK168" s="162"/>
    </row>
    <row r="169" spans="1:89" s="161" customFormat="1" x14ac:dyDescent="0.3">
      <c r="A169" s="143">
        <v>168</v>
      </c>
      <c r="B169" s="167"/>
      <c r="C169" s="362"/>
      <c r="D169" s="362"/>
      <c r="E169" s="330"/>
      <c r="F169" s="330"/>
      <c r="G169" s="330" t="s">
        <v>77</v>
      </c>
      <c r="H169" s="363" t="s">
        <v>38</v>
      </c>
      <c r="I169" s="330"/>
      <c r="J169" s="323" t="s">
        <v>42</v>
      </c>
      <c r="K169" s="330"/>
      <c r="L169" s="330"/>
      <c r="M169" s="395"/>
      <c r="N169" s="332"/>
      <c r="AJ169" s="162"/>
      <c r="AK169" s="162"/>
      <c r="AL169" s="162"/>
      <c r="AM169" s="162"/>
      <c r="AN169" s="162"/>
      <c r="AO169" s="162"/>
      <c r="AP169" s="162"/>
      <c r="AQ169" s="162"/>
      <c r="AR169" s="162"/>
      <c r="AS169" s="162"/>
      <c r="AT169" s="162"/>
      <c r="AU169" s="162"/>
      <c r="AV169" s="162"/>
      <c r="AW169" s="162"/>
      <c r="AX169" s="162"/>
      <c r="AY169" s="162"/>
      <c r="AZ169" s="162"/>
      <c r="BA169" s="162"/>
      <c r="BB169" s="162"/>
      <c r="BC169" s="162"/>
      <c r="BD169" s="162"/>
      <c r="BE169" s="162"/>
      <c r="BF169" s="162"/>
      <c r="BG169" s="162"/>
      <c r="BH169" s="162"/>
      <c r="BI169" s="162"/>
      <c r="BJ169" s="162"/>
      <c r="BK169" s="162"/>
      <c r="BL169" s="162"/>
      <c r="BM169" s="162"/>
      <c r="BN169" s="162"/>
      <c r="BO169" s="162"/>
      <c r="BP169" s="162"/>
      <c r="BQ169" s="162"/>
      <c r="BR169" s="162"/>
      <c r="BS169" s="162"/>
      <c r="BT169" s="162"/>
      <c r="BU169" s="162"/>
      <c r="BV169" s="162"/>
      <c r="BW169" s="162"/>
      <c r="BX169" s="162"/>
      <c r="BY169" s="162"/>
      <c r="BZ169" s="162"/>
      <c r="CA169" s="162"/>
      <c r="CB169" s="162"/>
      <c r="CC169" s="162"/>
      <c r="CD169" s="162"/>
      <c r="CE169" s="162"/>
      <c r="CF169" s="162"/>
      <c r="CG169" s="162"/>
      <c r="CH169" s="162"/>
      <c r="CI169" s="162"/>
      <c r="CJ169" s="162"/>
      <c r="CK169" s="162"/>
    </row>
    <row r="170" spans="1:89" s="162" customFormat="1" ht="19.5" thickBot="1" x14ac:dyDescent="0.35">
      <c r="A170" s="143">
        <v>169</v>
      </c>
      <c r="B170" s="172"/>
      <c r="C170" s="169"/>
      <c r="D170" s="169"/>
      <c r="E170" s="170"/>
      <c r="F170" s="170"/>
      <c r="G170" s="170"/>
      <c r="H170" s="290"/>
      <c r="I170" s="170"/>
      <c r="J170" s="384"/>
      <c r="K170" s="170"/>
      <c r="L170" s="170"/>
      <c r="M170" s="380"/>
      <c r="N170" s="332"/>
    </row>
    <row r="171" spans="1:89" s="162" customFormat="1" ht="21.75" thickBot="1" x14ac:dyDescent="0.35">
      <c r="A171" s="143">
        <v>170</v>
      </c>
      <c r="B171" s="176" t="s">
        <v>86</v>
      </c>
      <c r="C171" s="291"/>
      <c r="D171" s="177"/>
      <c r="E171" s="178"/>
      <c r="F171" s="178"/>
      <c r="G171" s="335"/>
      <c r="H171" s="336"/>
      <c r="I171" s="336"/>
      <c r="J171" s="335"/>
      <c r="K171" s="335"/>
      <c r="L171" s="335"/>
      <c r="M171" s="335"/>
      <c r="N171" s="289"/>
    </row>
    <row r="172" spans="1:89" s="162" customFormat="1" x14ac:dyDescent="0.3">
      <c r="A172" s="143">
        <v>171</v>
      </c>
      <c r="B172" s="370"/>
      <c r="C172" s="372" t="s">
        <v>10</v>
      </c>
      <c r="D172" s="372">
        <v>45415</v>
      </c>
      <c r="E172" s="346" t="s">
        <v>97</v>
      </c>
      <c r="F172" s="346" t="s">
        <v>12</v>
      </c>
      <c r="G172" s="346" t="s">
        <v>174</v>
      </c>
      <c r="H172" s="346"/>
      <c r="I172" s="346"/>
      <c r="J172" s="346"/>
      <c r="K172" s="346"/>
      <c r="L172" s="346"/>
      <c r="M172" s="376"/>
      <c r="N172" s="385"/>
    </row>
    <row r="173" spans="1:89" s="162" customFormat="1" x14ac:dyDescent="0.3">
      <c r="A173" s="143">
        <v>172</v>
      </c>
      <c r="B173" s="167"/>
      <c r="C173" s="179" t="s">
        <v>10</v>
      </c>
      <c r="D173" s="179">
        <v>45415</v>
      </c>
      <c r="E173" s="160" t="s">
        <v>13</v>
      </c>
      <c r="F173" s="160" t="s">
        <v>12</v>
      </c>
      <c r="G173" s="160" t="s">
        <v>22</v>
      </c>
      <c r="H173" s="323" t="s">
        <v>9</v>
      </c>
      <c r="I173" s="323" t="s">
        <v>18</v>
      </c>
      <c r="J173" s="323" t="s">
        <v>40</v>
      </c>
      <c r="K173" s="323"/>
      <c r="L173" s="325" t="s">
        <v>115</v>
      </c>
      <c r="M173" s="377" t="s">
        <v>115</v>
      </c>
      <c r="N173" s="332"/>
    </row>
    <row r="174" spans="1:89" s="161" customFormat="1" x14ac:dyDescent="0.3">
      <c r="A174" s="143">
        <v>173</v>
      </c>
      <c r="B174" s="167"/>
      <c r="C174" s="179" t="s">
        <v>10</v>
      </c>
      <c r="D174" s="179">
        <v>45415</v>
      </c>
      <c r="E174" s="160" t="s">
        <v>14</v>
      </c>
      <c r="F174" s="160" t="s">
        <v>12</v>
      </c>
      <c r="G174" s="160" t="s">
        <v>21</v>
      </c>
      <c r="H174" s="323" t="s">
        <v>42</v>
      </c>
      <c r="I174" s="323" t="s">
        <v>18</v>
      </c>
      <c r="J174" s="323" t="s">
        <v>40</v>
      </c>
      <c r="K174" s="323"/>
      <c r="L174" s="160" t="s">
        <v>115</v>
      </c>
      <c r="M174" s="377" t="s">
        <v>115</v>
      </c>
      <c r="N174" s="332"/>
      <c r="AJ174" s="162"/>
      <c r="AK174" s="162"/>
      <c r="AL174" s="162"/>
      <c r="AM174" s="162"/>
      <c r="AN174" s="162"/>
      <c r="AO174" s="162"/>
      <c r="AP174" s="162"/>
      <c r="AQ174" s="162"/>
      <c r="AR174" s="162"/>
      <c r="AS174" s="162"/>
      <c r="AT174" s="162"/>
      <c r="AU174" s="162"/>
      <c r="AV174" s="162"/>
      <c r="AW174" s="162"/>
      <c r="AX174" s="162"/>
      <c r="AY174" s="162"/>
      <c r="AZ174" s="162"/>
      <c r="BA174" s="162"/>
      <c r="BB174" s="162"/>
      <c r="BC174" s="162"/>
      <c r="BD174" s="162"/>
      <c r="BE174" s="162"/>
      <c r="BF174" s="162"/>
      <c r="BG174" s="162"/>
      <c r="BH174" s="162"/>
      <c r="BI174" s="162"/>
      <c r="BJ174" s="162"/>
      <c r="BK174" s="162"/>
      <c r="BL174" s="162"/>
      <c r="BM174" s="162"/>
      <c r="BN174" s="162"/>
      <c r="BO174" s="162"/>
      <c r="BP174" s="162"/>
      <c r="BQ174" s="162"/>
      <c r="BR174" s="162"/>
      <c r="BS174" s="162"/>
      <c r="BT174" s="162"/>
      <c r="BU174" s="162"/>
      <c r="BV174" s="162"/>
      <c r="BW174" s="162"/>
      <c r="BX174" s="162"/>
      <c r="BY174" s="162"/>
      <c r="BZ174" s="162"/>
      <c r="CA174" s="162"/>
      <c r="CB174" s="162"/>
      <c r="CC174" s="162"/>
      <c r="CD174" s="162"/>
      <c r="CE174" s="162"/>
      <c r="CF174" s="162"/>
      <c r="CG174" s="162"/>
      <c r="CH174" s="162"/>
      <c r="CI174" s="162"/>
      <c r="CJ174" s="162"/>
      <c r="CK174" s="162"/>
    </row>
    <row r="175" spans="1:89" s="162" customFormat="1" x14ac:dyDescent="0.3">
      <c r="A175" s="143">
        <v>174</v>
      </c>
      <c r="B175" s="167"/>
      <c r="C175" s="168"/>
      <c r="D175" s="168"/>
      <c r="E175" s="160"/>
      <c r="F175" s="160"/>
      <c r="G175" s="160"/>
      <c r="H175" s="323"/>
      <c r="I175" s="323"/>
      <c r="J175" s="323"/>
      <c r="K175" s="174"/>
      <c r="L175" s="174"/>
      <c r="M175" s="378"/>
      <c r="N175" s="327"/>
    </row>
    <row r="176" spans="1:89" s="162" customFormat="1" x14ac:dyDescent="0.3">
      <c r="A176" s="143">
        <v>175</v>
      </c>
      <c r="B176" s="167"/>
      <c r="C176" s="168" t="s">
        <v>15</v>
      </c>
      <c r="D176" s="179">
        <v>45416</v>
      </c>
      <c r="E176" s="160" t="s">
        <v>99</v>
      </c>
      <c r="F176" s="160" t="s">
        <v>12</v>
      </c>
      <c r="G176" s="160" t="s">
        <v>22</v>
      </c>
      <c r="H176" s="323" t="s">
        <v>42</v>
      </c>
      <c r="I176" s="323" t="s">
        <v>18</v>
      </c>
      <c r="J176" s="323" t="s">
        <v>269</v>
      </c>
      <c r="K176" s="160"/>
      <c r="L176" s="160" t="s">
        <v>115</v>
      </c>
      <c r="M176" s="377" t="s">
        <v>115</v>
      </c>
      <c r="N176" s="385"/>
      <c r="O176" s="161" t="s">
        <v>256</v>
      </c>
      <c r="P176" s="433" t="s">
        <v>41</v>
      </c>
      <c r="Q176" s="433" t="s">
        <v>8</v>
      </c>
      <c r="R176" s="439">
        <v>45416</v>
      </c>
    </row>
    <row r="177" spans="1:89" s="162" customFormat="1" x14ac:dyDescent="0.3">
      <c r="A177" s="143">
        <v>176</v>
      </c>
      <c r="B177" s="167"/>
      <c r="C177" s="168" t="s">
        <v>15</v>
      </c>
      <c r="D177" s="179">
        <v>45416</v>
      </c>
      <c r="E177" s="160" t="s">
        <v>16</v>
      </c>
      <c r="F177" s="160" t="s">
        <v>12</v>
      </c>
      <c r="G177" s="160" t="s">
        <v>21</v>
      </c>
      <c r="H177" s="323" t="s">
        <v>41</v>
      </c>
      <c r="I177" s="323" t="s">
        <v>18</v>
      </c>
      <c r="J177" s="323" t="s">
        <v>8</v>
      </c>
      <c r="K177" s="160"/>
      <c r="L177" s="160" t="s">
        <v>115</v>
      </c>
      <c r="M177" s="377" t="s">
        <v>115</v>
      </c>
      <c r="N177" s="327"/>
    </row>
    <row r="178" spans="1:89" s="162" customFormat="1" x14ac:dyDescent="0.3">
      <c r="A178" s="143">
        <v>177</v>
      </c>
      <c r="B178" s="167"/>
      <c r="C178" s="168" t="s">
        <v>15</v>
      </c>
      <c r="D178" s="179">
        <v>45416</v>
      </c>
      <c r="E178" s="160" t="s">
        <v>19</v>
      </c>
      <c r="F178" s="160" t="s">
        <v>12</v>
      </c>
      <c r="G178" s="160" t="s">
        <v>17</v>
      </c>
      <c r="H178" s="323" t="s">
        <v>41</v>
      </c>
      <c r="I178" s="323" t="s">
        <v>18</v>
      </c>
      <c r="J178" s="323" t="s">
        <v>8</v>
      </c>
      <c r="K178" s="160"/>
      <c r="L178" s="160" t="s">
        <v>115</v>
      </c>
      <c r="M178" s="377" t="s">
        <v>115</v>
      </c>
      <c r="N178" s="327"/>
    </row>
    <row r="179" spans="1:89" s="161" customFormat="1" x14ac:dyDescent="0.3">
      <c r="A179" s="143">
        <v>178</v>
      </c>
      <c r="B179" s="167"/>
      <c r="C179" s="168" t="s">
        <v>15</v>
      </c>
      <c r="D179" s="179">
        <v>45416</v>
      </c>
      <c r="E179" s="160" t="s">
        <v>20</v>
      </c>
      <c r="F179" s="160" t="s">
        <v>12</v>
      </c>
      <c r="G179" s="160" t="s">
        <v>24</v>
      </c>
      <c r="H179" s="323" t="s">
        <v>41</v>
      </c>
      <c r="I179" s="323" t="s">
        <v>18</v>
      </c>
      <c r="J179" s="323" t="s">
        <v>8</v>
      </c>
      <c r="K179" s="323"/>
      <c r="L179" s="160" t="s">
        <v>115</v>
      </c>
      <c r="M179" s="377" t="s">
        <v>115</v>
      </c>
      <c r="N179" s="327"/>
      <c r="AJ179" s="162"/>
      <c r="AK179" s="162"/>
      <c r="AL179" s="162"/>
      <c r="AM179" s="162"/>
      <c r="AN179" s="162"/>
      <c r="AO179" s="162"/>
      <c r="AP179" s="162"/>
      <c r="AQ179" s="162"/>
      <c r="AR179" s="162"/>
      <c r="AS179" s="162"/>
      <c r="AT179" s="162"/>
      <c r="AU179" s="162"/>
      <c r="AV179" s="162"/>
      <c r="AW179" s="162"/>
      <c r="AX179" s="162"/>
      <c r="AY179" s="162"/>
      <c r="AZ179" s="162"/>
      <c r="BA179" s="162"/>
      <c r="BB179" s="162"/>
      <c r="BC179" s="162"/>
      <c r="BD179" s="162"/>
      <c r="BE179" s="162"/>
      <c r="BF179" s="162"/>
      <c r="BG179" s="162"/>
      <c r="BH179" s="162"/>
      <c r="BI179" s="162"/>
      <c r="BJ179" s="162"/>
      <c r="BK179" s="162"/>
      <c r="BL179" s="162"/>
      <c r="BM179" s="162"/>
      <c r="BN179" s="162"/>
      <c r="BO179" s="162"/>
      <c r="BP179" s="162"/>
      <c r="BQ179" s="162"/>
      <c r="BR179" s="162"/>
      <c r="BS179" s="162"/>
      <c r="BT179" s="162"/>
      <c r="BU179" s="162"/>
      <c r="BV179" s="162"/>
      <c r="BW179" s="162"/>
      <c r="BX179" s="162"/>
      <c r="BY179" s="162"/>
      <c r="BZ179" s="162"/>
      <c r="CA179" s="162"/>
      <c r="CB179" s="162"/>
      <c r="CC179" s="162"/>
      <c r="CD179" s="162"/>
      <c r="CE179" s="162"/>
      <c r="CF179" s="162"/>
      <c r="CG179" s="162"/>
      <c r="CH179" s="162"/>
      <c r="CI179" s="162"/>
      <c r="CJ179" s="162"/>
      <c r="CK179" s="162"/>
    </row>
    <row r="180" spans="1:89" s="161" customFormat="1" x14ac:dyDescent="0.3">
      <c r="A180" s="143">
        <v>179</v>
      </c>
      <c r="B180" s="167"/>
      <c r="C180" s="168" t="s">
        <v>15</v>
      </c>
      <c r="D180" s="179">
        <v>45416</v>
      </c>
      <c r="E180" s="160" t="s">
        <v>11</v>
      </c>
      <c r="F180" s="160" t="s">
        <v>12</v>
      </c>
      <c r="G180" s="160" t="s">
        <v>17</v>
      </c>
      <c r="H180" s="323" t="s">
        <v>44</v>
      </c>
      <c r="I180" s="323" t="s">
        <v>18</v>
      </c>
      <c r="J180" s="323" t="s">
        <v>9</v>
      </c>
      <c r="K180" s="323"/>
      <c r="L180" s="160" t="s">
        <v>115</v>
      </c>
      <c r="M180" s="377" t="s">
        <v>115</v>
      </c>
      <c r="N180" s="327"/>
      <c r="AJ180" s="162"/>
      <c r="AK180" s="162"/>
      <c r="AL180" s="162"/>
      <c r="AM180" s="162"/>
      <c r="AN180" s="162"/>
      <c r="AO180" s="162"/>
      <c r="AP180" s="162"/>
      <c r="AQ180" s="162"/>
      <c r="AR180" s="162"/>
      <c r="AS180" s="162"/>
      <c r="AT180" s="162"/>
      <c r="AU180" s="162"/>
      <c r="AV180" s="162"/>
      <c r="AW180" s="162"/>
      <c r="AX180" s="162"/>
      <c r="AY180" s="162"/>
      <c r="AZ180" s="162"/>
      <c r="BA180" s="162"/>
      <c r="BB180" s="162"/>
      <c r="BC180" s="162"/>
      <c r="BD180" s="162"/>
      <c r="BE180" s="162"/>
      <c r="BF180" s="162"/>
      <c r="BG180" s="162"/>
      <c r="BH180" s="162"/>
      <c r="BI180" s="162"/>
      <c r="BJ180" s="162"/>
      <c r="BK180" s="162"/>
      <c r="BL180" s="162"/>
      <c r="BM180" s="162"/>
      <c r="BN180" s="162"/>
      <c r="BO180" s="162"/>
      <c r="BP180" s="162"/>
      <c r="BQ180" s="162"/>
      <c r="BR180" s="162"/>
      <c r="BS180" s="162"/>
      <c r="BT180" s="162"/>
      <c r="BU180" s="162"/>
      <c r="BV180" s="162"/>
      <c r="BW180" s="162"/>
      <c r="BX180" s="162"/>
      <c r="BY180" s="162"/>
    </row>
    <row r="181" spans="1:89" s="161" customFormat="1" x14ac:dyDescent="0.3">
      <c r="A181" s="143">
        <v>180</v>
      </c>
      <c r="B181" s="167"/>
      <c r="C181" s="168" t="s">
        <v>15</v>
      </c>
      <c r="D181" s="179">
        <v>45416</v>
      </c>
      <c r="E181" s="160" t="s">
        <v>23</v>
      </c>
      <c r="F181" s="160" t="s">
        <v>12</v>
      </c>
      <c r="G181" s="160" t="s">
        <v>17</v>
      </c>
      <c r="H181" s="323" t="s">
        <v>42</v>
      </c>
      <c r="I181" s="323" t="s">
        <v>18</v>
      </c>
      <c r="J181" s="323" t="s">
        <v>40</v>
      </c>
      <c r="K181" s="323"/>
      <c r="L181" s="160" t="s">
        <v>115</v>
      </c>
      <c r="M181" s="377" t="s">
        <v>115</v>
      </c>
      <c r="N181" s="327"/>
      <c r="AJ181" s="162"/>
      <c r="AK181" s="162"/>
      <c r="AL181" s="162"/>
      <c r="AM181" s="162"/>
      <c r="AN181" s="162"/>
      <c r="AO181" s="162"/>
      <c r="AP181" s="162"/>
      <c r="AQ181" s="162"/>
      <c r="AR181" s="162"/>
      <c r="AS181" s="162"/>
      <c r="AT181" s="162"/>
      <c r="AU181" s="162"/>
      <c r="AV181" s="162"/>
      <c r="AW181" s="162"/>
      <c r="AX181" s="162"/>
      <c r="AY181" s="162"/>
      <c r="AZ181" s="162"/>
      <c r="BA181" s="162"/>
      <c r="BB181" s="162"/>
      <c r="BC181" s="162"/>
      <c r="BD181" s="162"/>
      <c r="BE181" s="162"/>
      <c r="BF181" s="162"/>
      <c r="BG181" s="162"/>
      <c r="BH181" s="162"/>
      <c r="BI181" s="162"/>
      <c r="BJ181" s="162"/>
      <c r="BK181" s="162"/>
      <c r="BL181" s="162"/>
      <c r="BM181" s="162"/>
      <c r="BN181" s="162"/>
      <c r="BO181" s="162"/>
      <c r="BP181" s="162"/>
      <c r="BQ181" s="162"/>
      <c r="BR181" s="162"/>
      <c r="BS181" s="162"/>
      <c r="BT181" s="162"/>
      <c r="BU181" s="162"/>
      <c r="BV181" s="162"/>
      <c r="BW181" s="162"/>
      <c r="BX181" s="162"/>
      <c r="BY181" s="162"/>
      <c r="BZ181" s="162"/>
      <c r="CA181" s="162"/>
      <c r="CB181" s="162"/>
      <c r="CC181" s="162"/>
      <c r="CD181" s="162"/>
      <c r="CE181" s="162"/>
      <c r="CF181" s="162"/>
      <c r="CG181" s="162"/>
      <c r="CH181" s="162"/>
      <c r="CI181" s="162"/>
      <c r="CJ181" s="162"/>
      <c r="CK181" s="162"/>
    </row>
    <row r="182" spans="1:89" s="162" customFormat="1" x14ac:dyDescent="0.3">
      <c r="A182" s="143">
        <v>181</v>
      </c>
      <c r="B182" s="167"/>
      <c r="C182" s="168" t="s">
        <v>15</v>
      </c>
      <c r="D182" s="179">
        <v>45416</v>
      </c>
      <c r="E182" s="160" t="s">
        <v>25</v>
      </c>
      <c r="F182" s="160" t="s">
        <v>12</v>
      </c>
      <c r="G182" s="160" t="s">
        <v>24</v>
      </c>
      <c r="H182" s="323" t="s">
        <v>42</v>
      </c>
      <c r="I182" s="323" t="s">
        <v>18</v>
      </c>
      <c r="J182" s="323" t="s">
        <v>40</v>
      </c>
      <c r="K182" s="323"/>
      <c r="L182" s="160" t="s">
        <v>115</v>
      </c>
      <c r="M182" s="377" t="s">
        <v>115</v>
      </c>
      <c r="N182" s="327"/>
    </row>
    <row r="183" spans="1:89" s="162" customFormat="1" x14ac:dyDescent="0.3">
      <c r="A183" s="143">
        <v>182</v>
      </c>
      <c r="B183" s="167"/>
      <c r="C183" s="168"/>
      <c r="D183" s="168"/>
      <c r="E183" s="160"/>
      <c r="F183" s="160"/>
      <c r="G183" s="174"/>
      <c r="H183" s="323"/>
      <c r="I183" s="174"/>
      <c r="J183" s="323"/>
      <c r="K183" s="174"/>
      <c r="L183" s="174"/>
      <c r="M183" s="378"/>
      <c r="N183" s="327"/>
    </row>
    <row r="184" spans="1:89" s="162" customFormat="1" x14ac:dyDescent="0.3">
      <c r="A184" s="143">
        <v>183</v>
      </c>
      <c r="B184" s="167"/>
      <c r="C184" s="168" t="s">
        <v>26</v>
      </c>
      <c r="D184" s="168">
        <v>45417</v>
      </c>
      <c r="E184" s="160" t="s">
        <v>27</v>
      </c>
      <c r="F184" s="160" t="s">
        <v>12</v>
      </c>
      <c r="G184" s="160" t="s">
        <v>77</v>
      </c>
      <c r="H184" s="323" t="s">
        <v>8</v>
      </c>
      <c r="I184" s="323" t="s">
        <v>18</v>
      </c>
      <c r="J184" s="323" t="s">
        <v>42</v>
      </c>
      <c r="K184" s="165"/>
      <c r="L184" s="323" t="s">
        <v>8</v>
      </c>
      <c r="M184" s="394" t="s">
        <v>42</v>
      </c>
      <c r="N184" s="327"/>
    </row>
    <row r="185" spans="1:89" s="162" customFormat="1" x14ac:dyDescent="0.3">
      <c r="A185" s="143">
        <v>184</v>
      </c>
      <c r="B185" s="167"/>
      <c r="C185" s="168" t="s">
        <v>26</v>
      </c>
      <c r="D185" s="168">
        <v>45417</v>
      </c>
      <c r="E185" s="168" t="s">
        <v>243</v>
      </c>
      <c r="F185" s="160" t="s">
        <v>12</v>
      </c>
      <c r="G185" s="160" t="s">
        <v>77</v>
      </c>
      <c r="H185" s="323" t="s">
        <v>9</v>
      </c>
      <c r="I185" s="323" t="s">
        <v>18</v>
      </c>
      <c r="J185" s="323" t="s">
        <v>40</v>
      </c>
      <c r="K185" s="165"/>
      <c r="L185" s="323" t="s">
        <v>9</v>
      </c>
      <c r="M185" s="394" t="s">
        <v>40</v>
      </c>
      <c r="N185" s="327"/>
    </row>
    <row r="186" spans="1:89" s="161" customFormat="1" x14ac:dyDescent="0.3">
      <c r="A186" s="143">
        <v>185</v>
      </c>
      <c r="B186" s="167"/>
      <c r="C186" s="168" t="s">
        <v>26</v>
      </c>
      <c r="D186" s="168">
        <v>45417</v>
      </c>
      <c r="E186" s="160" t="s">
        <v>96</v>
      </c>
      <c r="F186" s="160" t="s">
        <v>12</v>
      </c>
      <c r="G186" s="160" t="s">
        <v>79</v>
      </c>
      <c r="H186" s="323" t="s">
        <v>8</v>
      </c>
      <c r="I186" s="323" t="s">
        <v>18</v>
      </c>
      <c r="J186" s="323" t="s">
        <v>42</v>
      </c>
      <c r="K186" s="323"/>
      <c r="L186" s="323" t="s">
        <v>9</v>
      </c>
      <c r="M186" s="394" t="s">
        <v>40</v>
      </c>
      <c r="N186" s="332"/>
      <c r="AJ186" s="162"/>
      <c r="AK186" s="162"/>
      <c r="AL186" s="162"/>
      <c r="AM186" s="162"/>
      <c r="AN186" s="162"/>
      <c r="AO186" s="162"/>
      <c r="AP186" s="162"/>
      <c r="AQ186" s="162"/>
      <c r="AR186" s="162"/>
      <c r="AS186" s="162"/>
      <c r="AT186" s="162"/>
      <c r="AU186" s="162"/>
      <c r="AV186" s="162"/>
      <c r="AW186" s="162"/>
      <c r="AX186" s="162"/>
      <c r="AY186" s="162"/>
      <c r="AZ186" s="162"/>
      <c r="BA186" s="162"/>
      <c r="BB186" s="162"/>
      <c r="BC186" s="162"/>
      <c r="BD186" s="162"/>
      <c r="BE186" s="162"/>
      <c r="BF186" s="162"/>
      <c r="BG186" s="162"/>
      <c r="BH186" s="162"/>
      <c r="BI186" s="162"/>
      <c r="BJ186" s="162"/>
      <c r="BK186" s="162"/>
      <c r="BL186" s="162"/>
      <c r="BM186" s="162"/>
      <c r="BN186" s="162"/>
      <c r="BO186" s="162"/>
      <c r="BP186" s="162"/>
      <c r="BQ186" s="162"/>
      <c r="BR186" s="162"/>
      <c r="BS186" s="162"/>
      <c r="BT186" s="162"/>
      <c r="BU186" s="162"/>
      <c r="BV186" s="162"/>
      <c r="BW186" s="162"/>
      <c r="BX186" s="162"/>
      <c r="BY186" s="162"/>
      <c r="BZ186" s="162"/>
      <c r="CA186" s="162"/>
      <c r="CB186" s="162"/>
      <c r="CC186" s="162"/>
      <c r="CD186" s="162"/>
      <c r="CE186" s="162"/>
      <c r="CF186" s="162"/>
      <c r="CG186" s="162"/>
      <c r="CH186" s="162"/>
      <c r="CI186" s="162"/>
      <c r="CJ186" s="162"/>
      <c r="CK186" s="162"/>
    </row>
    <row r="187" spans="1:89" s="161" customFormat="1" x14ac:dyDescent="0.3">
      <c r="A187" s="143">
        <v>186</v>
      </c>
      <c r="B187" s="167"/>
      <c r="C187" s="168" t="s">
        <v>26</v>
      </c>
      <c r="D187" s="168">
        <v>45417</v>
      </c>
      <c r="E187" s="168" t="s">
        <v>241</v>
      </c>
      <c r="F187" s="160" t="s">
        <v>12</v>
      </c>
      <c r="G187" s="160" t="s">
        <v>79</v>
      </c>
      <c r="H187" s="323" t="s">
        <v>9</v>
      </c>
      <c r="I187" s="323" t="s">
        <v>18</v>
      </c>
      <c r="J187" s="323" t="s">
        <v>40</v>
      </c>
      <c r="K187" s="323"/>
      <c r="L187" s="323" t="s">
        <v>8</v>
      </c>
      <c r="M187" s="394" t="s">
        <v>42</v>
      </c>
      <c r="N187" s="332"/>
      <c r="AJ187" s="162"/>
      <c r="AK187" s="162"/>
      <c r="AL187" s="162"/>
      <c r="AM187" s="162"/>
      <c r="AN187" s="162"/>
      <c r="AO187" s="162"/>
      <c r="AP187" s="162"/>
      <c r="AQ187" s="162"/>
      <c r="AR187" s="162"/>
      <c r="AS187" s="162"/>
      <c r="AT187" s="162"/>
      <c r="AU187" s="162"/>
      <c r="AV187" s="162"/>
      <c r="AW187" s="162"/>
      <c r="AX187" s="162"/>
      <c r="AY187" s="162"/>
      <c r="AZ187" s="162"/>
      <c r="BA187" s="162"/>
      <c r="BB187" s="162"/>
      <c r="BC187" s="162"/>
      <c r="BD187" s="162"/>
      <c r="BE187" s="162"/>
      <c r="BF187" s="162"/>
      <c r="BG187" s="162"/>
      <c r="BH187" s="162"/>
      <c r="BI187" s="162"/>
      <c r="BJ187" s="162"/>
      <c r="BK187" s="162"/>
      <c r="BL187" s="162"/>
      <c r="BM187" s="162"/>
      <c r="BN187" s="162"/>
      <c r="BO187" s="162"/>
      <c r="BP187" s="162"/>
      <c r="BQ187" s="162"/>
      <c r="BR187" s="162"/>
      <c r="BS187" s="162"/>
      <c r="BT187" s="162"/>
      <c r="BU187" s="162"/>
      <c r="BV187" s="162"/>
      <c r="BW187" s="162"/>
      <c r="BX187" s="162"/>
      <c r="BY187" s="162"/>
      <c r="BZ187" s="162"/>
      <c r="CA187" s="162"/>
      <c r="CB187" s="162"/>
      <c r="CC187" s="162"/>
      <c r="CD187" s="162"/>
      <c r="CE187" s="162"/>
      <c r="CF187" s="162"/>
      <c r="CG187" s="162"/>
      <c r="CH187" s="162"/>
      <c r="CI187" s="162"/>
      <c r="CJ187" s="162"/>
      <c r="CK187" s="162"/>
    </row>
    <row r="188" spans="1:89" s="161" customFormat="1" x14ac:dyDescent="0.3">
      <c r="A188" s="143">
        <v>187</v>
      </c>
      <c r="B188" s="167"/>
      <c r="C188" s="168" t="s">
        <v>26</v>
      </c>
      <c r="D188" s="168">
        <v>45417</v>
      </c>
      <c r="E188" s="160" t="s">
        <v>196</v>
      </c>
      <c r="F188" s="160" t="s">
        <v>12</v>
      </c>
      <c r="G188" s="160" t="s">
        <v>80</v>
      </c>
      <c r="H188" s="323" t="s">
        <v>8</v>
      </c>
      <c r="I188" s="323" t="s">
        <v>18</v>
      </c>
      <c r="J188" s="323" t="s">
        <v>42</v>
      </c>
      <c r="K188" s="165"/>
      <c r="L188" s="323" t="s">
        <v>8</v>
      </c>
      <c r="M188" s="394" t="s">
        <v>42</v>
      </c>
      <c r="N188" s="332"/>
      <c r="AJ188" s="162"/>
      <c r="AK188" s="162"/>
      <c r="AL188" s="162"/>
      <c r="AM188" s="162"/>
      <c r="AN188" s="162"/>
      <c r="AO188" s="162"/>
      <c r="AP188" s="162"/>
      <c r="AQ188" s="162"/>
      <c r="AR188" s="162"/>
      <c r="AS188" s="162"/>
      <c r="AT188" s="162"/>
      <c r="AU188" s="162"/>
      <c r="AV188" s="162"/>
      <c r="AW188" s="162"/>
      <c r="AX188" s="162"/>
      <c r="AY188" s="162"/>
      <c r="AZ188" s="162"/>
      <c r="BA188" s="162"/>
      <c r="BB188" s="162"/>
      <c r="BC188" s="162"/>
      <c r="BD188" s="162"/>
      <c r="BE188" s="162"/>
      <c r="BF188" s="162"/>
      <c r="BG188" s="162"/>
      <c r="BH188" s="162"/>
      <c r="BI188" s="162"/>
      <c r="BJ188" s="162"/>
      <c r="BK188" s="162"/>
      <c r="BL188" s="162"/>
      <c r="BM188" s="162"/>
      <c r="BN188" s="162"/>
      <c r="BO188" s="162"/>
      <c r="BP188" s="162"/>
      <c r="BQ188" s="162"/>
      <c r="BR188" s="162"/>
      <c r="BS188" s="162"/>
      <c r="BT188" s="162"/>
      <c r="BU188" s="162"/>
      <c r="BV188" s="162"/>
      <c r="BW188" s="162"/>
      <c r="BX188" s="162"/>
      <c r="BY188" s="162"/>
      <c r="BZ188" s="162"/>
      <c r="CA188" s="162"/>
      <c r="CB188" s="162"/>
      <c r="CC188" s="162"/>
      <c r="CD188" s="162"/>
      <c r="CE188" s="162"/>
      <c r="CF188" s="162"/>
      <c r="CG188" s="162"/>
      <c r="CH188" s="162"/>
      <c r="CI188" s="162"/>
      <c r="CJ188" s="162"/>
      <c r="CK188" s="162"/>
    </row>
    <row r="189" spans="1:89" s="161" customFormat="1" x14ac:dyDescent="0.3">
      <c r="A189" s="143">
        <v>188</v>
      </c>
      <c r="B189" s="167"/>
      <c r="C189" s="168" t="s">
        <v>26</v>
      </c>
      <c r="D189" s="168">
        <v>45417</v>
      </c>
      <c r="E189" s="160" t="s">
        <v>244</v>
      </c>
      <c r="F189" s="160" t="s">
        <v>12</v>
      </c>
      <c r="G189" s="160" t="s">
        <v>80</v>
      </c>
      <c r="H189" s="323" t="s">
        <v>9</v>
      </c>
      <c r="I189" s="323" t="s">
        <v>18</v>
      </c>
      <c r="J189" s="323" t="s">
        <v>40</v>
      </c>
      <c r="K189" s="165"/>
      <c r="L189" s="323" t="s">
        <v>9</v>
      </c>
      <c r="M189" s="394" t="s">
        <v>40</v>
      </c>
      <c r="N189" s="332"/>
      <c r="AJ189" s="162"/>
      <c r="AK189" s="162"/>
      <c r="AL189" s="162"/>
      <c r="AM189" s="162"/>
      <c r="AN189" s="162"/>
      <c r="AO189" s="162"/>
      <c r="AP189" s="162"/>
      <c r="AQ189" s="162"/>
      <c r="AR189" s="162"/>
      <c r="AS189" s="162"/>
      <c r="AT189" s="162"/>
      <c r="AU189" s="162"/>
      <c r="AV189" s="162"/>
      <c r="AW189" s="162"/>
      <c r="AX189" s="162"/>
      <c r="AY189" s="162"/>
      <c r="AZ189" s="162"/>
      <c r="BA189" s="162"/>
      <c r="BB189" s="162"/>
      <c r="BC189" s="162"/>
      <c r="BD189" s="162"/>
      <c r="BE189" s="162"/>
      <c r="BF189" s="162"/>
      <c r="BG189" s="162"/>
      <c r="BH189" s="162"/>
      <c r="BI189" s="162"/>
      <c r="BJ189" s="162"/>
      <c r="BK189" s="162"/>
      <c r="BL189" s="162"/>
      <c r="BM189" s="162"/>
      <c r="BN189" s="162"/>
      <c r="BO189" s="162"/>
      <c r="BP189" s="162"/>
      <c r="BQ189" s="162"/>
      <c r="BR189" s="162"/>
      <c r="BS189" s="162"/>
      <c r="BT189" s="162"/>
      <c r="BU189" s="162"/>
      <c r="BV189" s="162"/>
      <c r="BW189" s="162"/>
      <c r="BX189" s="162"/>
      <c r="BY189" s="162"/>
      <c r="BZ189" s="162"/>
      <c r="CA189" s="162"/>
      <c r="CB189" s="162"/>
      <c r="CC189" s="162"/>
      <c r="CD189" s="162"/>
      <c r="CE189" s="162"/>
      <c r="CF189" s="162"/>
      <c r="CG189" s="162"/>
      <c r="CH189" s="162"/>
      <c r="CI189" s="162"/>
      <c r="CJ189" s="162"/>
      <c r="CK189" s="162"/>
    </row>
    <row r="190" spans="1:89" s="161" customFormat="1" x14ac:dyDescent="0.3">
      <c r="A190" s="143">
        <v>189</v>
      </c>
      <c r="B190" s="167"/>
      <c r="C190" s="168"/>
      <c r="D190" s="168"/>
      <c r="E190" s="160"/>
      <c r="F190" s="160"/>
      <c r="G190" s="180"/>
      <c r="H190" s="160"/>
      <c r="I190" s="160"/>
      <c r="J190" s="323"/>
      <c r="K190" s="160"/>
      <c r="L190" s="160"/>
      <c r="M190" s="377"/>
      <c r="N190" s="332"/>
      <c r="AJ190" s="162"/>
      <c r="AK190" s="162"/>
      <c r="AL190" s="162"/>
      <c r="AM190" s="162"/>
      <c r="AN190" s="162"/>
      <c r="AO190" s="162"/>
      <c r="AP190" s="162"/>
      <c r="AQ190" s="162"/>
      <c r="AR190" s="162"/>
      <c r="AS190" s="162"/>
      <c r="AT190" s="162"/>
      <c r="AU190" s="162"/>
      <c r="AV190" s="162"/>
      <c r="AW190" s="162"/>
      <c r="AX190" s="162"/>
      <c r="AY190" s="162"/>
      <c r="AZ190" s="162"/>
      <c r="BA190" s="162"/>
      <c r="BB190" s="162"/>
      <c r="BC190" s="162"/>
      <c r="BD190" s="162"/>
      <c r="BE190" s="162"/>
      <c r="BF190" s="162"/>
      <c r="BG190" s="162"/>
      <c r="BH190" s="162"/>
      <c r="BI190" s="162"/>
      <c r="BJ190" s="162"/>
      <c r="BK190" s="162"/>
      <c r="BL190" s="162"/>
      <c r="BM190" s="162"/>
      <c r="BN190" s="162"/>
      <c r="BO190" s="162"/>
      <c r="BP190" s="162"/>
      <c r="BQ190" s="162"/>
      <c r="BR190" s="162"/>
      <c r="BS190" s="162"/>
      <c r="BT190" s="162"/>
      <c r="BU190" s="162"/>
      <c r="BV190" s="162"/>
      <c r="BW190" s="162"/>
      <c r="BX190" s="162"/>
      <c r="BY190" s="162"/>
      <c r="BZ190" s="162"/>
      <c r="CA190" s="162"/>
      <c r="CB190" s="162"/>
      <c r="CC190" s="162"/>
      <c r="CD190" s="162"/>
      <c r="CE190" s="162"/>
      <c r="CF190" s="162"/>
      <c r="CG190" s="162"/>
      <c r="CH190" s="162"/>
      <c r="CI190" s="162"/>
      <c r="CJ190" s="162"/>
      <c r="CK190" s="162"/>
    </row>
    <row r="191" spans="1:89" s="161" customFormat="1" x14ac:dyDescent="0.3">
      <c r="A191" s="143">
        <v>190</v>
      </c>
      <c r="B191" s="167"/>
      <c r="C191" s="168" t="s">
        <v>37</v>
      </c>
      <c r="D191" s="168">
        <v>45418</v>
      </c>
      <c r="E191" s="160" t="s">
        <v>11</v>
      </c>
      <c r="F191" s="160" t="s">
        <v>12</v>
      </c>
      <c r="G191" s="160" t="s">
        <v>78</v>
      </c>
      <c r="H191" s="323" t="s">
        <v>40</v>
      </c>
      <c r="I191" s="323" t="s">
        <v>18</v>
      </c>
      <c r="J191" s="323" t="s">
        <v>8</v>
      </c>
      <c r="K191" s="323"/>
      <c r="L191" s="323" t="s">
        <v>42</v>
      </c>
      <c r="M191" s="394" t="s">
        <v>41</v>
      </c>
      <c r="N191" s="332"/>
      <c r="AJ191" s="162"/>
      <c r="AK191" s="162"/>
      <c r="AL191" s="162"/>
      <c r="AM191" s="162"/>
      <c r="AN191" s="162"/>
      <c r="AO191" s="162"/>
      <c r="AP191" s="162"/>
      <c r="AQ191" s="162"/>
      <c r="AR191" s="162"/>
      <c r="AS191" s="162"/>
      <c r="AT191" s="162"/>
      <c r="AU191" s="162"/>
      <c r="AV191" s="162"/>
      <c r="AW191" s="162"/>
      <c r="AX191" s="162"/>
      <c r="AY191" s="162"/>
      <c r="AZ191" s="162"/>
      <c r="BA191" s="162"/>
      <c r="BB191" s="162"/>
      <c r="BC191" s="162"/>
      <c r="BD191" s="162"/>
      <c r="BE191" s="162"/>
      <c r="BF191" s="162"/>
      <c r="BG191" s="162"/>
      <c r="BH191" s="162"/>
      <c r="BI191" s="162"/>
      <c r="BJ191" s="162"/>
      <c r="BK191" s="162"/>
      <c r="BL191" s="162"/>
      <c r="BM191" s="162"/>
      <c r="BN191" s="162"/>
      <c r="BO191" s="162"/>
      <c r="BP191" s="162"/>
      <c r="BQ191" s="162"/>
      <c r="BR191" s="162"/>
      <c r="BS191" s="162"/>
      <c r="BT191" s="162"/>
      <c r="BU191" s="162"/>
      <c r="BV191" s="162"/>
      <c r="BW191" s="162"/>
      <c r="BX191" s="162"/>
      <c r="BY191" s="162"/>
      <c r="BZ191" s="162"/>
      <c r="CA191" s="162"/>
      <c r="CB191" s="162"/>
      <c r="CC191" s="162"/>
      <c r="CD191" s="162"/>
      <c r="CE191" s="162"/>
      <c r="CF191" s="162"/>
      <c r="CG191" s="162"/>
      <c r="CH191" s="162"/>
      <c r="CI191" s="162"/>
      <c r="CJ191" s="162"/>
      <c r="CK191" s="162"/>
    </row>
    <row r="192" spans="1:89" s="161" customFormat="1" x14ac:dyDescent="0.3">
      <c r="A192" s="143">
        <v>191</v>
      </c>
      <c r="B192" s="167"/>
      <c r="C192" s="168" t="s">
        <v>37</v>
      </c>
      <c r="D192" s="168">
        <v>45418</v>
      </c>
      <c r="E192" s="160" t="s">
        <v>23</v>
      </c>
      <c r="F192" s="160" t="s">
        <v>12</v>
      </c>
      <c r="G192" s="160" t="s">
        <v>78</v>
      </c>
      <c r="H192" s="323" t="s">
        <v>42</v>
      </c>
      <c r="I192" s="323" t="s">
        <v>18</v>
      </c>
      <c r="J192" s="323" t="s">
        <v>41</v>
      </c>
      <c r="K192" s="323"/>
      <c r="L192" s="323" t="s">
        <v>40</v>
      </c>
      <c r="M192" s="394" t="s">
        <v>8</v>
      </c>
      <c r="N192" s="332"/>
      <c r="AJ192" s="162"/>
      <c r="AK192" s="162"/>
      <c r="AL192" s="162"/>
      <c r="AM192" s="162"/>
      <c r="AN192" s="162"/>
      <c r="AO192" s="162"/>
      <c r="AP192" s="162"/>
      <c r="AQ192" s="162"/>
      <c r="AR192" s="162"/>
      <c r="AS192" s="162"/>
      <c r="AT192" s="162"/>
      <c r="AU192" s="162"/>
      <c r="AV192" s="162"/>
      <c r="AW192" s="162"/>
      <c r="AX192" s="162"/>
      <c r="AY192" s="162"/>
      <c r="AZ192" s="162"/>
      <c r="BA192" s="162"/>
      <c r="BB192" s="162"/>
      <c r="BC192" s="162"/>
      <c r="BD192" s="162"/>
      <c r="BE192" s="162"/>
      <c r="BF192" s="162"/>
      <c r="BG192" s="162"/>
      <c r="BH192" s="162"/>
      <c r="BI192" s="162"/>
      <c r="BJ192" s="162"/>
      <c r="BK192" s="162"/>
      <c r="BL192" s="162"/>
      <c r="BM192" s="162"/>
      <c r="BN192" s="162"/>
      <c r="BO192" s="162"/>
      <c r="BP192" s="162"/>
      <c r="BQ192" s="162"/>
      <c r="BR192" s="162"/>
      <c r="BS192" s="162"/>
      <c r="BT192" s="162"/>
      <c r="BU192" s="162"/>
      <c r="BV192" s="162"/>
      <c r="BW192" s="162"/>
      <c r="BX192" s="162"/>
      <c r="BY192" s="162"/>
      <c r="BZ192" s="162"/>
      <c r="CA192" s="162"/>
      <c r="CB192" s="162"/>
      <c r="CC192" s="162"/>
      <c r="CD192" s="162"/>
      <c r="CE192" s="162"/>
      <c r="CF192" s="162"/>
      <c r="CG192" s="162"/>
      <c r="CH192" s="162"/>
      <c r="CI192" s="162"/>
      <c r="CJ192" s="162"/>
      <c r="CK192" s="162"/>
    </row>
    <row r="193" spans="1:89" s="161" customFormat="1" x14ac:dyDescent="0.3">
      <c r="A193" s="143">
        <v>192</v>
      </c>
      <c r="B193" s="167"/>
      <c r="C193" s="168"/>
      <c r="D193" s="168"/>
      <c r="E193" s="160"/>
      <c r="F193" s="160"/>
      <c r="G193" s="160"/>
      <c r="H193" s="160"/>
      <c r="I193" s="160"/>
      <c r="J193" s="323"/>
      <c r="K193" s="160"/>
      <c r="L193" s="160"/>
      <c r="M193" s="377"/>
      <c r="N193" s="332"/>
      <c r="AJ193" s="162"/>
      <c r="AK193" s="162"/>
      <c r="AL193" s="162"/>
      <c r="AM193" s="162"/>
      <c r="AN193" s="162"/>
      <c r="AO193" s="162"/>
      <c r="AP193" s="162"/>
      <c r="AQ193" s="162"/>
      <c r="AR193" s="162"/>
      <c r="AS193" s="162"/>
      <c r="AT193" s="162"/>
      <c r="AU193" s="162"/>
      <c r="AV193" s="162"/>
      <c r="AW193" s="162"/>
      <c r="AX193" s="162"/>
      <c r="AY193" s="162"/>
      <c r="AZ193" s="162"/>
      <c r="BA193" s="162"/>
      <c r="BB193" s="162"/>
      <c r="BC193" s="162"/>
      <c r="BD193" s="162"/>
      <c r="BE193" s="162"/>
      <c r="BF193" s="162"/>
      <c r="BG193" s="162"/>
      <c r="BH193" s="162"/>
      <c r="BI193" s="162"/>
      <c r="BJ193" s="162"/>
      <c r="BK193" s="162"/>
      <c r="BL193" s="162"/>
      <c r="BM193" s="162"/>
      <c r="BN193" s="162"/>
      <c r="BO193" s="162"/>
      <c r="BP193" s="162"/>
      <c r="BQ193" s="162"/>
      <c r="BR193" s="162"/>
      <c r="BS193" s="162"/>
      <c r="BT193" s="162"/>
      <c r="BU193" s="162"/>
      <c r="BV193" s="162"/>
      <c r="BW193" s="162"/>
      <c r="BX193" s="162"/>
      <c r="BY193" s="162"/>
      <c r="BZ193" s="162"/>
      <c r="CA193" s="162"/>
      <c r="CB193" s="162"/>
      <c r="CC193" s="162"/>
      <c r="CD193" s="162"/>
      <c r="CE193" s="162"/>
      <c r="CF193" s="162"/>
      <c r="CG193" s="162"/>
      <c r="CH193" s="162"/>
      <c r="CI193" s="162"/>
      <c r="CJ193" s="162"/>
      <c r="CK193" s="162"/>
    </row>
    <row r="194" spans="1:89" s="161" customFormat="1" x14ac:dyDescent="0.3">
      <c r="A194" s="143">
        <v>193</v>
      </c>
      <c r="B194" s="167"/>
      <c r="C194" s="168"/>
      <c r="D194" s="168"/>
      <c r="E194" s="160"/>
      <c r="F194" s="160"/>
      <c r="G194" s="160" t="s">
        <v>24</v>
      </c>
      <c r="H194" s="166" t="s">
        <v>38</v>
      </c>
      <c r="I194" s="160"/>
      <c r="J194" s="323" t="s">
        <v>9</v>
      </c>
      <c r="K194" s="160"/>
      <c r="L194" s="160"/>
      <c r="M194" s="377"/>
      <c r="N194" s="332"/>
      <c r="AJ194" s="162"/>
      <c r="AK194" s="162"/>
      <c r="AL194" s="162"/>
      <c r="AM194" s="162"/>
      <c r="AN194" s="162"/>
      <c r="AO194" s="162"/>
      <c r="AP194" s="162"/>
      <c r="AQ194" s="162"/>
      <c r="AR194" s="162"/>
      <c r="AS194" s="162"/>
      <c r="AT194" s="162"/>
      <c r="AU194" s="162"/>
      <c r="AV194" s="162"/>
      <c r="AW194" s="162"/>
      <c r="AX194" s="162"/>
      <c r="AY194" s="162"/>
      <c r="AZ194" s="162"/>
      <c r="BA194" s="162"/>
      <c r="BB194" s="162"/>
      <c r="BC194" s="162"/>
      <c r="BD194" s="162"/>
      <c r="BE194" s="162"/>
      <c r="BF194" s="162"/>
      <c r="BG194" s="162"/>
      <c r="BH194" s="162"/>
      <c r="BI194" s="162"/>
      <c r="BJ194" s="162"/>
      <c r="BK194" s="162"/>
      <c r="BL194" s="162"/>
      <c r="BM194" s="162"/>
      <c r="BN194" s="162"/>
      <c r="BO194" s="162"/>
      <c r="BP194" s="162"/>
      <c r="BQ194" s="162"/>
      <c r="BR194" s="162"/>
      <c r="BS194" s="162"/>
      <c r="BT194" s="162"/>
      <c r="BU194" s="162"/>
      <c r="BV194" s="162"/>
      <c r="BW194" s="162"/>
      <c r="BX194" s="162"/>
      <c r="BY194" s="162"/>
      <c r="BZ194" s="162"/>
      <c r="CA194" s="162"/>
      <c r="CB194" s="162"/>
      <c r="CC194" s="162"/>
      <c r="CD194" s="162"/>
      <c r="CE194" s="162"/>
      <c r="CF194" s="162"/>
      <c r="CG194" s="162"/>
      <c r="CH194" s="162"/>
      <c r="CI194" s="162"/>
      <c r="CJ194" s="162"/>
      <c r="CK194" s="162"/>
    </row>
    <row r="195" spans="1:89" s="161" customFormat="1" x14ac:dyDescent="0.3">
      <c r="A195" s="143">
        <v>194</v>
      </c>
      <c r="B195" s="167"/>
      <c r="C195" s="168"/>
      <c r="D195" s="168"/>
      <c r="E195" s="160"/>
      <c r="F195" s="160"/>
      <c r="G195" s="160" t="s">
        <v>22</v>
      </c>
      <c r="H195" s="166" t="s">
        <v>38</v>
      </c>
      <c r="I195" s="160"/>
      <c r="J195" s="323" t="s">
        <v>239</v>
      </c>
      <c r="K195" s="160"/>
      <c r="L195" s="160"/>
      <c r="M195" s="377"/>
      <c r="N195" s="332"/>
      <c r="AJ195" s="162"/>
      <c r="AK195" s="162"/>
      <c r="AL195" s="162"/>
      <c r="AM195" s="162"/>
      <c r="AN195" s="162"/>
      <c r="AO195" s="162"/>
      <c r="AP195" s="162"/>
      <c r="AQ195" s="162"/>
      <c r="AR195" s="162"/>
      <c r="AS195" s="162"/>
      <c r="AT195" s="162"/>
      <c r="AU195" s="162"/>
      <c r="AV195" s="162"/>
      <c r="AW195" s="162"/>
      <c r="AX195" s="162"/>
      <c r="AY195" s="162"/>
      <c r="AZ195" s="162"/>
      <c r="BA195" s="162"/>
      <c r="BB195" s="162"/>
      <c r="BC195" s="162"/>
      <c r="BD195" s="162"/>
      <c r="BE195" s="162"/>
      <c r="BF195" s="162"/>
      <c r="BG195" s="162"/>
      <c r="BH195" s="162"/>
      <c r="BI195" s="162"/>
      <c r="BJ195" s="162"/>
      <c r="BK195" s="162"/>
      <c r="BL195" s="162"/>
      <c r="BM195" s="162"/>
      <c r="BN195" s="162"/>
      <c r="BO195" s="162"/>
      <c r="BP195" s="162"/>
      <c r="BQ195" s="162"/>
      <c r="BR195" s="162"/>
      <c r="BS195" s="162"/>
      <c r="BT195" s="162"/>
      <c r="BU195" s="162"/>
      <c r="BV195" s="162"/>
      <c r="BW195" s="162"/>
      <c r="BX195" s="162"/>
      <c r="BY195" s="162"/>
      <c r="BZ195" s="162"/>
      <c r="CA195" s="162"/>
      <c r="CB195" s="162"/>
      <c r="CC195" s="162"/>
      <c r="CD195" s="162"/>
      <c r="CE195" s="162"/>
      <c r="CF195" s="162"/>
      <c r="CG195" s="162"/>
      <c r="CH195" s="162"/>
      <c r="CI195" s="162"/>
      <c r="CJ195" s="162"/>
      <c r="CK195" s="162"/>
    </row>
    <row r="196" spans="1:89" s="161" customFormat="1" x14ac:dyDescent="0.3">
      <c r="A196" s="143">
        <v>195</v>
      </c>
      <c r="B196" s="167"/>
      <c r="C196" s="168"/>
      <c r="D196" s="168"/>
      <c r="E196" s="160"/>
      <c r="F196" s="160"/>
      <c r="G196" s="160" t="s">
        <v>21</v>
      </c>
      <c r="H196" s="166" t="s">
        <v>38</v>
      </c>
      <c r="I196" s="160"/>
      <c r="J196" s="323" t="s">
        <v>9</v>
      </c>
      <c r="K196" s="160"/>
      <c r="L196" s="160"/>
      <c r="M196" s="377"/>
      <c r="N196" s="332"/>
      <c r="AJ196" s="162"/>
      <c r="AK196" s="162"/>
      <c r="AL196" s="162"/>
      <c r="AM196" s="162"/>
      <c r="AN196" s="162"/>
      <c r="AO196" s="162"/>
      <c r="AP196" s="162"/>
      <c r="AQ196" s="162"/>
      <c r="AR196" s="162"/>
      <c r="AS196" s="162"/>
      <c r="AT196" s="162"/>
      <c r="AU196" s="162"/>
      <c r="AV196" s="162"/>
      <c r="AW196" s="162"/>
      <c r="AX196" s="162"/>
      <c r="AY196" s="162"/>
      <c r="AZ196" s="162"/>
      <c r="BA196" s="162"/>
      <c r="BB196" s="162"/>
      <c r="BC196" s="162"/>
      <c r="BD196" s="162"/>
      <c r="BE196" s="162"/>
      <c r="BF196" s="162"/>
      <c r="BG196" s="162"/>
      <c r="BH196" s="162"/>
      <c r="BI196" s="162"/>
      <c r="BJ196" s="162"/>
      <c r="BK196" s="162"/>
      <c r="BL196" s="162"/>
      <c r="BM196" s="162"/>
      <c r="BN196" s="162"/>
      <c r="BO196" s="162"/>
      <c r="BP196" s="162"/>
      <c r="BQ196" s="162"/>
      <c r="BR196" s="162"/>
      <c r="BS196" s="162"/>
      <c r="BT196" s="162"/>
      <c r="BU196" s="162"/>
      <c r="BV196" s="162"/>
      <c r="BW196" s="162"/>
      <c r="BX196" s="162"/>
      <c r="BY196" s="162"/>
      <c r="BZ196" s="162"/>
      <c r="CA196" s="162"/>
      <c r="CB196" s="162"/>
      <c r="CC196" s="162"/>
      <c r="CD196" s="162"/>
      <c r="CE196" s="162"/>
      <c r="CF196" s="162"/>
      <c r="CG196" s="162"/>
      <c r="CH196" s="162"/>
      <c r="CI196" s="162"/>
      <c r="CJ196" s="162"/>
      <c r="CK196" s="162"/>
    </row>
    <row r="197" spans="1:89" s="161" customFormat="1" x14ac:dyDescent="0.3">
      <c r="A197" s="143">
        <v>196</v>
      </c>
      <c r="B197" s="167"/>
      <c r="C197" s="168"/>
      <c r="D197" s="168"/>
      <c r="E197" s="160"/>
      <c r="F197" s="160"/>
      <c r="G197" s="160" t="s">
        <v>17</v>
      </c>
      <c r="H197" s="166" t="s">
        <v>38</v>
      </c>
      <c r="I197" s="160"/>
      <c r="J197" s="323" t="s">
        <v>239</v>
      </c>
      <c r="K197" s="160"/>
      <c r="L197" s="160"/>
      <c r="M197" s="377"/>
      <c r="N197" s="332"/>
      <c r="AJ197" s="162"/>
      <c r="AK197" s="162"/>
      <c r="AL197" s="162"/>
      <c r="AM197" s="162"/>
      <c r="AN197" s="162"/>
      <c r="AO197" s="162"/>
      <c r="AP197" s="162"/>
      <c r="AQ197" s="162"/>
      <c r="AR197" s="162"/>
      <c r="AS197" s="162"/>
      <c r="AT197" s="162"/>
      <c r="AU197" s="162"/>
      <c r="AV197" s="162"/>
      <c r="AW197" s="162"/>
      <c r="AX197" s="162"/>
      <c r="AY197" s="162"/>
      <c r="AZ197" s="162"/>
      <c r="BA197" s="162"/>
      <c r="BB197" s="162"/>
      <c r="BC197" s="162"/>
      <c r="BD197" s="162"/>
      <c r="BE197" s="162"/>
      <c r="BF197" s="162"/>
      <c r="BG197" s="162"/>
      <c r="BH197" s="162"/>
      <c r="BI197" s="162"/>
      <c r="BJ197" s="162"/>
      <c r="BK197" s="162"/>
      <c r="BL197" s="162"/>
      <c r="BM197" s="162"/>
      <c r="BN197" s="162"/>
      <c r="BO197" s="162"/>
      <c r="BP197" s="162"/>
      <c r="BQ197" s="162"/>
      <c r="BR197" s="162"/>
      <c r="BS197" s="162"/>
      <c r="BT197" s="162"/>
      <c r="BU197" s="162"/>
      <c r="BV197" s="162"/>
      <c r="BW197" s="162"/>
      <c r="BX197" s="162"/>
      <c r="BY197" s="162"/>
      <c r="BZ197" s="162"/>
      <c r="CA197" s="162"/>
      <c r="CB197" s="162"/>
      <c r="CC197" s="162"/>
      <c r="CD197" s="162"/>
      <c r="CE197" s="162"/>
      <c r="CF197" s="162"/>
      <c r="CG197" s="162"/>
      <c r="CH197" s="162"/>
      <c r="CI197" s="162"/>
      <c r="CJ197" s="162"/>
      <c r="CK197" s="162"/>
    </row>
    <row r="198" spans="1:89" s="161" customFormat="1" x14ac:dyDescent="0.3">
      <c r="A198" s="143">
        <v>197</v>
      </c>
      <c r="B198" s="167"/>
      <c r="C198" s="168"/>
      <c r="D198" s="168"/>
      <c r="E198" s="160"/>
      <c r="F198" s="160"/>
      <c r="G198" s="160" t="s">
        <v>78</v>
      </c>
      <c r="H198" s="166" t="s">
        <v>38</v>
      </c>
      <c r="I198" s="160"/>
      <c r="J198" s="323" t="s">
        <v>239</v>
      </c>
      <c r="K198" s="160"/>
      <c r="L198" s="160"/>
      <c r="M198" s="377"/>
      <c r="N198" s="332"/>
      <c r="AJ198" s="162"/>
      <c r="AK198" s="162"/>
      <c r="AL198" s="162"/>
      <c r="AM198" s="162"/>
      <c r="AN198" s="162"/>
      <c r="AO198" s="162"/>
      <c r="AP198" s="162"/>
      <c r="AQ198" s="162"/>
      <c r="AR198" s="162"/>
      <c r="AS198" s="162"/>
      <c r="AT198" s="162"/>
      <c r="AU198" s="162"/>
      <c r="AV198" s="162"/>
      <c r="AW198" s="162"/>
      <c r="AX198" s="162"/>
      <c r="AY198" s="162"/>
      <c r="AZ198" s="162"/>
      <c r="BA198" s="162"/>
      <c r="BB198" s="162"/>
      <c r="BC198" s="162"/>
      <c r="BD198" s="162"/>
      <c r="BE198" s="162"/>
      <c r="BF198" s="162"/>
      <c r="BG198" s="162"/>
      <c r="BH198" s="162"/>
      <c r="BI198" s="162"/>
      <c r="BJ198" s="162"/>
      <c r="BK198" s="162"/>
      <c r="BL198" s="162"/>
      <c r="BM198" s="162"/>
      <c r="BN198" s="162"/>
      <c r="BO198" s="162"/>
      <c r="BP198" s="162"/>
      <c r="BQ198" s="162"/>
      <c r="BR198" s="162"/>
      <c r="BS198" s="162"/>
      <c r="BT198" s="162"/>
      <c r="BU198" s="162"/>
      <c r="BV198" s="162"/>
      <c r="BW198" s="162"/>
      <c r="BX198" s="162"/>
      <c r="BY198" s="162"/>
      <c r="BZ198" s="162"/>
      <c r="CA198" s="162"/>
      <c r="CB198" s="162"/>
      <c r="CC198" s="162"/>
      <c r="CD198" s="162"/>
      <c r="CE198" s="162"/>
      <c r="CF198" s="162"/>
      <c r="CG198" s="162"/>
      <c r="CH198" s="162"/>
      <c r="CI198" s="162"/>
      <c r="CJ198" s="162"/>
      <c r="CK198" s="162"/>
    </row>
    <row r="199" spans="1:89" s="161" customFormat="1" x14ac:dyDescent="0.3">
      <c r="A199" s="143">
        <v>198</v>
      </c>
      <c r="B199" s="167"/>
      <c r="C199" s="168"/>
      <c r="D199" s="168"/>
      <c r="E199" s="160"/>
      <c r="F199" s="160"/>
      <c r="G199" s="160" t="s">
        <v>79</v>
      </c>
      <c r="H199" s="166" t="s">
        <v>38</v>
      </c>
      <c r="I199" s="160"/>
      <c r="J199" s="323" t="s">
        <v>41</v>
      </c>
      <c r="K199" s="160"/>
      <c r="L199" s="160"/>
      <c r="M199" s="377"/>
      <c r="N199" s="332"/>
      <c r="AJ199" s="162"/>
      <c r="AK199" s="162"/>
      <c r="AL199" s="162"/>
      <c r="AM199" s="162"/>
      <c r="AN199" s="162"/>
      <c r="AO199" s="162"/>
      <c r="AP199" s="162"/>
      <c r="AQ199" s="162"/>
      <c r="AR199" s="162"/>
      <c r="AS199" s="162"/>
      <c r="AT199" s="162"/>
      <c r="AU199" s="162"/>
      <c r="AV199" s="162"/>
      <c r="AW199" s="162"/>
      <c r="AX199" s="162"/>
      <c r="AY199" s="162"/>
      <c r="AZ199" s="162"/>
      <c r="BA199" s="162"/>
      <c r="BB199" s="162"/>
      <c r="BC199" s="162"/>
      <c r="BD199" s="162"/>
      <c r="BE199" s="162"/>
      <c r="BF199" s="162"/>
      <c r="BG199" s="162"/>
      <c r="BH199" s="162"/>
      <c r="BI199" s="162"/>
      <c r="BJ199" s="162"/>
      <c r="BK199" s="162"/>
      <c r="BL199" s="162"/>
      <c r="BM199" s="162"/>
      <c r="BN199" s="162"/>
      <c r="BO199" s="162"/>
      <c r="BP199" s="162"/>
      <c r="BQ199" s="162"/>
      <c r="BR199" s="162"/>
      <c r="BS199" s="162"/>
      <c r="BT199" s="162"/>
      <c r="BU199" s="162"/>
      <c r="BV199" s="162"/>
      <c r="BW199" s="162"/>
      <c r="BX199" s="162"/>
      <c r="BY199" s="162"/>
      <c r="BZ199" s="162"/>
      <c r="CA199" s="162"/>
      <c r="CB199" s="162"/>
      <c r="CC199" s="162"/>
      <c r="CD199" s="162"/>
      <c r="CE199" s="162"/>
      <c r="CF199" s="162"/>
      <c r="CG199" s="162"/>
      <c r="CH199" s="162"/>
      <c r="CI199" s="162"/>
      <c r="CJ199" s="162"/>
      <c r="CK199" s="162"/>
    </row>
    <row r="200" spans="1:89" s="162" customFormat="1" x14ac:dyDescent="0.3">
      <c r="A200" s="143">
        <v>199</v>
      </c>
      <c r="B200" s="167"/>
      <c r="C200" s="168"/>
      <c r="D200" s="168"/>
      <c r="E200" s="160"/>
      <c r="F200" s="160"/>
      <c r="G200" s="160" t="s">
        <v>80</v>
      </c>
      <c r="H200" s="166" t="s">
        <v>38</v>
      </c>
      <c r="I200" s="160"/>
      <c r="J200" s="323" t="s">
        <v>41</v>
      </c>
      <c r="K200" s="160"/>
      <c r="L200" s="160"/>
      <c r="M200" s="377"/>
      <c r="N200" s="332"/>
    </row>
    <row r="201" spans="1:89" s="161" customFormat="1" x14ac:dyDescent="0.3">
      <c r="A201" s="143">
        <v>200</v>
      </c>
      <c r="B201" s="167"/>
      <c r="C201" s="362"/>
      <c r="D201" s="362"/>
      <c r="E201" s="330"/>
      <c r="F201" s="330"/>
      <c r="G201" s="330" t="s">
        <v>77</v>
      </c>
      <c r="H201" s="363" t="s">
        <v>38</v>
      </c>
      <c r="I201" s="330"/>
      <c r="J201" s="323" t="s">
        <v>41</v>
      </c>
      <c r="K201" s="330"/>
      <c r="L201" s="330"/>
      <c r="M201" s="395"/>
      <c r="N201" s="332"/>
      <c r="AJ201" s="162"/>
      <c r="AK201" s="162"/>
      <c r="AL201" s="162"/>
      <c r="AM201" s="162"/>
      <c r="AN201" s="162"/>
      <c r="AO201" s="162"/>
      <c r="AP201" s="162"/>
      <c r="AQ201" s="162"/>
      <c r="AR201" s="162"/>
      <c r="AS201" s="162"/>
      <c r="AT201" s="162"/>
      <c r="AU201" s="162"/>
      <c r="AV201" s="162"/>
      <c r="AW201" s="162"/>
      <c r="AX201" s="162"/>
      <c r="AY201" s="162"/>
      <c r="AZ201" s="162"/>
      <c r="BA201" s="162"/>
      <c r="BB201" s="162"/>
      <c r="BC201" s="162"/>
      <c r="BD201" s="162"/>
      <c r="BE201" s="162"/>
      <c r="BF201" s="162"/>
      <c r="BG201" s="162"/>
      <c r="BH201" s="162"/>
      <c r="BI201" s="162"/>
      <c r="BJ201" s="162"/>
      <c r="BK201" s="162"/>
      <c r="BL201" s="162"/>
      <c r="BM201" s="162"/>
      <c r="BN201" s="162"/>
      <c r="BO201" s="162"/>
      <c r="BP201" s="162"/>
      <c r="BQ201" s="162"/>
      <c r="BR201" s="162"/>
      <c r="BS201" s="162"/>
      <c r="BT201" s="162"/>
      <c r="BU201" s="162"/>
      <c r="BV201" s="162"/>
      <c r="BW201" s="162"/>
      <c r="BX201" s="162"/>
      <c r="BY201" s="162"/>
      <c r="BZ201" s="162"/>
      <c r="CA201" s="162"/>
      <c r="CB201" s="162"/>
      <c r="CC201" s="162"/>
      <c r="CD201" s="162"/>
      <c r="CE201" s="162"/>
      <c r="CF201" s="162"/>
      <c r="CG201" s="162"/>
      <c r="CH201" s="162"/>
      <c r="CI201" s="162"/>
      <c r="CJ201" s="162"/>
      <c r="CK201" s="162"/>
    </row>
    <row r="202" spans="1:89" s="162" customFormat="1" ht="19.5" thickBot="1" x14ac:dyDescent="0.35">
      <c r="A202" s="143">
        <v>201</v>
      </c>
      <c r="B202" s="172"/>
      <c r="C202" s="169"/>
      <c r="D202" s="169"/>
      <c r="E202" s="170"/>
      <c r="F202" s="170"/>
      <c r="G202" s="170"/>
      <c r="H202" s="290"/>
      <c r="I202" s="170"/>
      <c r="J202" s="384"/>
      <c r="K202" s="170"/>
      <c r="L202" s="170"/>
      <c r="M202" s="380"/>
      <c r="N202" s="332"/>
    </row>
    <row r="203" spans="1:89" s="162" customFormat="1" ht="21.75" thickBot="1" x14ac:dyDescent="0.35">
      <c r="A203" s="143">
        <v>202</v>
      </c>
      <c r="B203" s="364" t="s">
        <v>87</v>
      </c>
      <c r="C203" s="365"/>
      <c r="D203" s="366"/>
      <c r="E203" s="367"/>
      <c r="F203" s="367"/>
      <c r="G203" s="367"/>
      <c r="H203" s="368"/>
      <c r="I203" s="368"/>
      <c r="J203" s="367"/>
      <c r="K203" s="367"/>
      <c r="L203" s="367"/>
      <c r="M203" s="419"/>
      <c r="N203" s="289"/>
    </row>
    <row r="204" spans="1:89" s="162" customFormat="1" x14ac:dyDescent="0.3">
      <c r="A204" s="143">
        <v>203</v>
      </c>
      <c r="B204" s="408"/>
      <c r="C204" s="420"/>
      <c r="D204" s="420"/>
      <c r="E204" s="374"/>
      <c r="F204" s="374"/>
      <c r="G204" s="374"/>
      <c r="H204" s="374"/>
      <c r="I204" s="374"/>
      <c r="J204" s="374"/>
      <c r="K204" s="374"/>
      <c r="L204" s="374"/>
      <c r="M204" s="409"/>
      <c r="N204" s="385"/>
    </row>
    <row r="205" spans="1:89" s="162" customFormat="1" x14ac:dyDescent="0.3">
      <c r="A205" s="143">
        <v>204</v>
      </c>
      <c r="B205" s="411"/>
      <c r="C205" s="410" t="s">
        <v>193</v>
      </c>
      <c r="D205" s="410">
        <v>45419</v>
      </c>
      <c r="E205" s="325" t="s">
        <v>13</v>
      </c>
      <c r="F205" s="325" t="s">
        <v>12</v>
      </c>
      <c r="G205" s="325" t="s">
        <v>17</v>
      </c>
      <c r="H205" s="323" t="s">
        <v>44</v>
      </c>
      <c r="I205" s="323" t="s">
        <v>18</v>
      </c>
      <c r="J205" s="323" t="s">
        <v>41</v>
      </c>
      <c r="K205" s="325"/>
      <c r="L205" s="325" t="s">
        <v>115</v>
      </c>
      <c r="M205" s="382" t="s">
        <v>115</v>
      </c>
      <c r="N205" s="385"/>
    </row>
    <row r="206" spans="1:89" s="162" customFormat="1" x14ac:dyDescent="0.3">
      <c r="A206" s="143">
        <v>205</v>
      </c>
      <c r="B206" s="411"/>
      <c r="C206" s="410" t="s">
        <v>193</v>
      </c>
      <c r="D206" s="410">
        <v>45419</v>
      </c>
      <c r="E206" s="325" t="s">
        <v>14</v>
      </c>
      <c r="F206" s="325" t="s">
        <v>12</v>
      </c>
      <c r="G206" s="325" t="s">
        <v>21</v>
      </c>
      <c r="H206" s="323" t="s">
        <v>9</v>
      </c>
      <c r="I206" s="323" t="s">
        <v>18</v>
      </c>
      <c r="J206" s="323" t="s">
        <v>40</v>
      </c>
      <c r="K206" s="325"/>
      <c r="L206" s="325" t="s">
        <v>115</v>
      </c>
      <c r="M206" s="382" t="s">
        <v>115</v>
      </c>
      <c r="N206" s="385"/>
    </row>
    <row r="207" spans="1:89" s="162" customFormat="1" x14ac:dyDescent="0.3">
      <c r="A207" s="143">
        <v>206</v>
      </c>
      <c r="B207" s="411"/>
      <c r="C207" s="410"/>
      <c r="D207" s="410"/>
      <c r="E207" s="325"/>
      <c r="F207" s="325"/>
      <c r="G207" s="325"/>
      <c r="H207" s="325"/>
      <c r="I207" s="325"/>
      <c r="J207" s="325"/>
      <c r="K207" s="325"/>
      <c r="L207" s="325"/>
      <c r="M207" s="382"/>
      <c r="N207" s="385"/>
    </row>
    <row r="208" spans="1:89" s="162" customFormat="1" x14ac:dyDescent="0.3">
      <c r="A208" s="143">
        <v>207</v>
      </c>
      <c r="B208" s="411"/>
      <c r="C208" s="410" t="s">
        <v>194</v>
      </c>
      <c r="D208" s="410">
        <v>45420</v>
      </c>
      <c r="E208" s="325" t="s">
        <v>13</v>
      </c>
      <c r="F208" s="325" t="s">
        <v>12</v>
      </c>
      <c r="G208" s="325" t="s">
        <v>22</v>
      </c>
      <c r="H208" s="323" t="s">
        <v>269</v>
      </c>
      <c r="I208" s="323" t="s">
        <v>18</v>
      </c>
      <c r="J208" s="323" t="s">
        <v>9</v>
      </c>
      <c r="K208" s="323"/>
      <c r="L208" s="325" t="s">
        <v>115</v>
      </c>
      <c r="M208" s="382" t="s">
        <v>115</v>
      </c>
      <c r="N208" s="385"/>
    </row>
    <row r="209" spans="1:89" s="162" customFormat="1" x14ac:dyDescent="0.3">
      <c r="A209" s="143">
        <v>208</v>
      </c>
      <c r="B209" s="411"/>
      <c r="C209" s="410" t="s">
        <v>194</v>
      </c>
      <c r="D209" s="410">
        <v>45420</v>
      </c>
      <c r="E209" s="325" t="s">
        <v>14</v>
      </c>
      <c r="F209" s="325" t="s">
        <v>12</v>
      </c>
      <c r="G209" s="325" t="s">
        <v>21</v>
      </c>
      <c r="H209" s="323" t="s">
        <v>8</v>
      </c>
      <c r="I209" s="323" t="s">
        <v>18</v>
      </c>
      <c r="J209" s="323" t="s">
        <v>42</v>
      </c>
      <c r="K209" s="323"/>
      <c r="L209" s="325" t="s">
        <v>115</v>
      </c>
      <c r="M209" s="382" t="s">
        <v>115</v>
      </c>
      <c r="N209" s="385"/>
    </row>
    <row r="210" spans="1:89" s="162" customFormat="1" x14ac:dyDescent="0.3">
      <c r="A210" s="143">
        <v>209</v>
      </c>
      <c r="B210" s="411"/>
      <c r="C210" s="410"/>
      <c r="D210" s="410"/>
      <c r="E210" s="325"/>
      <c r="F210" s="325"/>
      <c r="G210" s="325"/>
      <c r="H210" s="325"/>
      <c r="I210" s="325"/>
      <c r="J210" s="325"/>
      <c r="K210" s="325"/>
      <c r="L210" s="325"/>
      <c r="M210" s="382"/>
      <c r="N210" s="385"/>
    </row>
    <row r="211" spans="1:89" s="162" customFormat="1" x14ac:dyDescent="0.3">
      <c r="A211" s="143">
        <v>210</v>
      </c>
      <c r="B211" s="411"/>
      <c r="C211" s="410" t="s">
        <v>195</v>
      </c>
      <c r="D211" s="410">
        <v>45421</v>
      </c>
      <c r="E211" s="325"/>
      <c r="F211" s="325"/>
      <c r="G211" s="325" t="s">
        <v>246</v>
      </c>
      <c r="H211" s="325"/>
      <c r="I211" s="325"/>
      <c r="J211" s="325"/>
      <c r="K211" s="325"/>
      <c r="L211" s="325"/>
      <c r="M211" s="382"/>
      <c r="N211" s="385"/>
    </row>
    <row r="212" spans="1:89" s="162" customFormat="1" x14ac:dyDescent="0.3">
      <c r="A212" s="143">
        <v>211</v>
      </c>
      <c r="B212" s="411"/>
      <c r="C212" s="410"/>
      <c r="D212" s="410"/>
      <c r="E212" s="325"/>
      <c r="F212" s="325"/>
      <c r="G212" s="325"/>
      <c r="H212" s="325"/>
      <c r="I212" s="325"/>
      <c r="J212" s="325"/>
      <c r="K212" s="325"/>
      <c r="L212" s="325"/>
      <c r="M212" s="382"/>
      <c r="N212" s="385"/>
    </row>
    <row r="213" spans="1:89" s="162" customFormat="1" x14ac:dyDescent="0.3">
      <c r="A213" s="143">
        <v>212</v>
      </c>
      <c r="B213" s="411"/>
      <c r="C213" s="410" t="s">
        <v>10</v>
      </c>
      <c r="D213" s="410">
        <v>45422</v>
      </c>
      <c r="E213" s="325" t="s">
        <v>97</v>
      </c>
      <c r="F213" s="325" t="s">
        <v>12</v>
      </c>
      <c r="G213" s="325" t="s">
        <v>174</v>
      </c>
      <c r="H213" s="325"/>
      <c r="I213" s="325"/>
      <c r="J213" s="325"/>
      <c r="K213" s="325"/>
      <c r="L213" s="325"/>
      <c r="M213" s="382"/>
      <c r="N213" s="385"/>
    </row>
    <row r="214" spans="1:89" s="162" customFormat="1" x14ac:dyDescent="0.3">
      <c r="A214" s="143">
        <v>213</v>
      </c>
      <c r="B214" s="411"/>
      <c r="C214" s="410" t="s">
        <v>10</v>
      </c>
      <c r="D214" s="410">
        <v>45422</v>
      </c>
      <c r="E214" s="325" t="s">
        <v>13</v>
      </c>
      <c r="F214" s="325" t="s">
        <v>12</v>
      </c>
      <c r="G214" s="325" t="s">
        <v>17</v>
      </c>
      <c r="H214" s="323" t="s">
        <v>9</v>
      </c>
      <c r="I214" s="323" t="s">
        <v>18</v>
      </c>
      <c r="J214" s="323" t="s">
        <v>40</v>
      </c>
      <c r="K214" s="323"/>
      <c r="L214" s="325" t="s">
        <v>115</v>
      </c>
      <c r="M214" s="382" t="s">
        <v>115</v>
      </c>
      <c r="N214" s="327"/>
    </row>
    <row r="215" spans="1:89" s="161" customFormat="1" x14ac:dyDescent="0.3">
      <c r="A215" s="143">
        <v>214</v>
      </c>
      <c r="B215" s="411"/>
      <c r="C215" s="410" t="s">
        <v>10</v>
      </c>
      <c r="D215" s="410">
        <v>45422</v>
      </c>
      <c r="E215" s="325" t="s">
        <v>14</v>
      </c>
      <c r="F215" s="325" t="s">
        <v>12</v>
      </c>
      <c r="G215" s="325" t="s">
        <v>17</v>
      </c>
      <c r="H215" s="323" t="s">
        <v>8</v>
      </c>
      <c r="I215" s="323" t="s">
        <v>18</v>
      </c>
      <c r="J215" s="323" t="s">
        <v>42</v>
      </c>
      <c r="K215" s="323"/>
      <c r="L215" s="325" t="s">
        <v>115</v>
      </c>
      <c r="M215" s="382" t="s">
        <v>115</v>
      </c>
      <c r="N215" s="327"/>
      <c r="AJ215" s="162"/>
      <c r="AK215" s="162"/>
      <c r="AL215" s="162"/>
      <c r="AM215" s="162"/>
      <c r="AN215" s="162"/>
      <c r="AO215" s="162"/>
      <c r="AP215" s="162"/>
      <c r="AQ215" s="162"/>
      <c r="AR215" s="162"/>
      <c r="AS215" s="162"/>
      <c r="AT215" s="162"/>
      <c r="AU215" s="162"/>
      <c r="AV215" s="162"/>
      <c r="AW215" s="162"/>
      <c r="AX215" s="162"/>
      <c r="AY215" s="162"/>
      <c r="AZ215" s="162"/>
      <c r="BA215" s="162"/>
      <c r="BB215" s="162"/>
      <c r="BC215" s="162"/>
      <c r="BD215" s="162"/>
      <c r="BE215" s="162"/>
      <c r="BF215" s="162"/>
      <c r="BG215" s="162"/>
      <c r="BH215" s="162"/>
      <c r="BI215" s="162"/>
      <c r="BJ215" s="162"/>
      <c r="BK215" s="162"/>
      <c r="BL215" s="162"/>
      <c r="BM215" s="162"/>
      <c r="BN215" s="162"/>
      <c r="BO215" s="162"/>
      <c r="BP215" s="162"/>
      <c r="BQ215" s="162"/>
      <c r="BR215" s="162"/>
      <c r="BS215" s="162"/>
      <c r="BT215" s="162"/>
      <c r="BU215" s="162"/>
      <c r="BV215" s="162"/>
      <c r="BW215" s="162"/>
      <c r="BX215" s="162"/>
      <c r="BY215" s="162"/>
      <c r="BZ215" s="162"/>
      <c r="CA215" s="162"/>
      <c r="CB215" s="162"/>
      <c r="CC215" s="162"/>
      <c r="CD215" s="162"/>
      <c r="CE215" s="162"/>
      <c r="CF215" s="162"/>
      <c r="CG215" s="162"/>
      <c r="CH215" s="162"/>
      <c r="CI215" s="162"/>
      <c r="CJ215" s="162"/>
      <c r="CK215" s="162"/>
    </row>
    <row r="216" spans="1:89" s="161" customFormat="1" x14ac:dyDescent="0.3">
      <c r="A216" s="143">
        <v>215</v>
      </c>
      <c r="B216" s="411"/>
      <c r="C216" s="410"/>
      <c r="D216" s="410"/>
      <c r="E216" s="325"/>
      <c r="F216" s="325"/>
      <c r="G216" s="412"/>
      <c r="H216" s="412"/>
      <c r="I216" s="412"/>
      <c r="J216" s="412"/>
      <c r="K216" s="412"/>
      <c r="L216" s="412"/>
      <c r="M216" s="383"/>
      <c r="N216" s="324"/>
      <c r="AJ216" s="162"/>
      <c r="AK216" s="162"/>
      <c r="AL216" s="162"/>
      <c r="AM216" s="162"/>
      <c r="AN216" s="162"/>
      <c r="AO216" s="162"/>
      <c r="AP216" s="162"/>
      <c r="AQ216" s="162"/>
      <c r="AR216" s="162"/>
      <c r="AS216" s="162"/>
      <c r="AT216" s="162"/>
      <c r="AU216" s="162"/>
      <c r="AV216" s="162"/>
      <c r="AW216" s="162"/>
      <c r="AX216" s="162"/>
      <c r="AY216" s="162"/>
      <c r="AZ216" s="162"/>
      <c r="BA216" s="162"/>
      <c r="BB216" s="162"/>
      <c r="BC216" s="162"/>
      <c r="BD216" s="162"/>
      <c r="BE216" s="162"/>
      <c r="BF216" s="162"/>
      <c r="BG216" s="162"/>
      <c r="BH216" s="162"/>
      <c r="BI216" s="162"/>
      <c r="BJ216" s="162"/>
      <c r="BK216" s="162"/>
      <c r="BL216" s="162"/>
      <c r="BM216" s="162"/>
      <c r="BN216" s="162"/>
      <c r="BO216" s="162"/>
      <c r="BP216" s="162"/>
      <c r="BQ216" s="162"/>
      <c r="BR216" s="162"/>
      <c r="BS216" s="162"/>
      <c r="BT216" s="162"/>
      <c r="BU216" s="162"/>
      <c r="BV216" s="162"/>
      <c r="BW216" s="162"/>
      <c r="BX216" s="162"/>
      <c r="BY216" s="162"/>
      <c r="BZ216" s="162"/>
      <c r="CA216" s="162"/>
      <c r="CB216" s="162"/>
      <c r="CC216" s="162"/>
      <c r="CD216" s="162"/>
      <c r="CE216" s="162"/>
      <c r="CF216" s="162"/>
      <c r="CG216" s="162"/>
      <c r="CH216" s="162"/>
      <c r="CI216" s="162"/>
      <c r="CJ216" s="162"/>
      <c r="CK216" s="162"/>
    </row>
    <row r="217" spans="1:89" s="161" customFormat="1" x14ac:dyDescent="0.3">
      <c r="A217" s="143">
        <v>216</v>
      </c>
      <c r="B217" s="411"/>
      <c r="C217" s="410" t="s">
        <v>15</v>
      </c>
      <c r="D217" s="410">
        <v>45423</v>
      </c>
      <c r="E217" s="325" t="s">
        <v>241</v>
      </c>
      <c r="F217" s="325" t="s">
        <v>12</v>
      </c>
      <c r="G217" s="325" t="s">
        <v>24</v>
      </c>
      <c r="H217" s="323" t="s">
        <v>8</v>
      </c>
      <c r="I217" s="323" t="s">
        <v>18</v>
      </c>
      <c r="J217" s="323" t="s">
        <v>42</v>
      </c>
      <c r="K217" s="325"/>
      <c r="L217" s="325" t="s">
        <v>115</v>
      </c>
      <c r="M217" s="382" t="s">
        <v>115</v>
      </c>
      <c r="N217" s="327"/>
      <c r="AJ217" s="162"/>
      <c r="AK217" s="162"/>
      <c r="AL217" s="162"/>
      <c r="AM217" s="162"/>
      <c r="AN217" s="162"/>
      <c r="AO217" s="162"/>
      <c r="AP217" s="162"/>
      <c r="AQ217" s="162"/>
      <c r="AR217" s="162"/>
      <c r="AS217" s="162"/>
      <c r="AT217" s="162"/>
      <c r="AU217" s="162"/>
      <c r="AV217" s="162"/>
      <c r="AW217" s="162"/>
      <c r="AX217" s="162"/>
      <c r="AY217" s="162"/>
      <c r="AZ217" s="162"/>
      <c r="BA217" s="162"/>
      <c r="BB217" s="162"/>
      <c r="BC217" s="162"/>
      <c r="BD217" s="162"/>
      <c r="BE217" s="162"/>
      <c r="BF217" s="162"/>
      <c r="BG217" s="162"/>
      <c r="BH217" s="162"/>
      <c r="BI217" s="162"/>
      <c r="BJ217" s="162"/>
      <c r="BK217" s="162"/>
      <c r="BL217" s="162"/>
      <c r="BM217" s="162"/>
      <c r="BN217" s="162"/>
      <c r="BO217" s="162"/>
      <c r="BP217" s="162"/>
      <c r="BQ217" s="162"/>
      <c r="BR217" s="162"/>
      <c r="BS217" s="162"/>
      <c r="BT217" s="162"/>
      <c r="BU217" s="162"/>
      <c r="BV217" s="162"/>
      <c r="BW217" s="162"/>
      <c r="BX217" s="162"/>
      <c r="BY217" s="162"/>
      <c r="BZ217" s="162"/>
      <c r="CA217" s="162"/>
      <c r="CB217" s="162"/>
      <c r="CC217" s="162"/>
      <c r="CD217" s="162"/>
      <c r="CE217" s="162"/>
      <c r="CF217" s="162"/>
      <c r="CG217" s="162"/>
      <c r="CH217" s="162"/>
      <c r="CI217" s="162"/>
      <c r="CJ217" s="162"/>
      <c r="CK217" s="162"/>
    </row>
    <row r="218" spans="1:89" s="161" customFormat="1" x14ac:dyDescent="0.3">
      <c r="A218" s="143">
        <v>217</v>
      </c>
      <c r="B218" s="411"/>
      <c r="C218" s="410" t="s">
        <v>15</v>
      </c>
      <c r="D218" s="410">
        <v>45423</v>
      </c>
      <c r="E218" s="325" t="s">
        <v>196</v>
      </c>
      <c r="F218" s="325" t="s">
        <v>12</v>
      </c>
      <c r="G218" s="325" t="s">
        <v>22</v>
      </c>
      <c r="H218" s="323" t="s">
        <v>42</v>
      </c>
      <c r="I218" s="323" t="s">
        <v>18</v>
      </c>
      <c r="J218" s="323" t="s">
        <v>40</v>
      </c>
      <c r="K218" s="325"/>
      <c r="L218" s="325" t="s">
        <v>115</v>
      </c>
      <c r="M218" s="382" t="s">
        <v>115</v>
      </c>
      <c r="N218" s="327"/>
      <c r="AJ218" s="162"/>
      <c r="AK218" s="162"/>
      <c r="AL218" s="162"/>
      <c r="AM218" s="162"/>
      <c r="AN218" s="162"/>
      <c r="AO218" s="162"/>
      <c r="AP218" s="162"/>
      <c r="AQ218" s="162"/>
      <c r="AR218" s="162"/>
      <c r="AS218" s="162"/>
      <c r="AT218" s="162"/>
      <c r="AU218" s="162"/>
      <c r="AV218" s="162"/>
      <c r="AW218" s="162"/>
      <c r="AX218" s="162"/>
      <c r="AY218" s="162"/>
      <c r="AZ218" s="162"/>
      <c r="BA218" s="162"/>
      <c r="BB218" s="162"/>
      <c r="BC218" s="162"/>
      <c r="BD218" s="162"/>
      <c r="BE218" s="162"/>
      <c r="BF218" s="162"/>
      <c r="BG218" s="162"/>
      <c r="BH218" s="162"/>
      <c r="BI218" s="162"/>
      <c r="BJ218" s="162"/>
      <c r="BK218" s="162"/>
      <c r="BL218" s="162"/>
      <c r="BM218" s="162"/>
      <c r="BN218" s="162"/>
      <c r="BO218" s="162"/>
      <c r="BP218" s="162"/>
      <c r="BQ218" s="162"/>
      <c r="BR218" s="162"/>
      <c r="BS218" s="162"/>
      <c r="BT218" s="162"/>
      <c r="BU218" s="162"/>
      <c r="BV218" s="162"/>
      <c r="BW218" s="162"/>
      <c r="BX218" s="162"/>
      <c r="BY218" s="162"/>
      <c r="BZ218" s="162"/>
      <c r="CA218" s="162"/>
      <c r="CB218" s="162"/>
      <c r="CC218" s="162"/>
      <c r="CD218" s="162"/>
      <c r="CE218" s="162"/>
      <c r="CF218" s="162"/>
      <c r="CG218" s="162"/>
      <c r="CH218" s="162"/>
      <c r="CI218" s="162"/>
      <c r="CJ218" s="162"/>
      <c r="CK218" s="162"/>
    </row>
    <row r="219" spans="1:89" s="161" customFormat="1" x14ac:dyDescent="0.3">
      <c r="A219" s="143">
        <v>218</v>
      </c>
      <c r="B219" s="411"/>
      <c r="C219" s="410" t="s">
        <v>15</v>
      </c>
      <c r="D219" s="410">
        <v>45423</v>
      </c>
      <c r="E219" s="325" t="s">
        <v>100</v>
      </c>
      <c r="F219" s="325" t="s">
        <v>12</v>
      </c>
      <c r="G219" s="325" t="s">
        <v>24</v>
      </c>
      <c r="H219" s="323" t="s">
        <v>9</v>
      </c>
      <c r="I219" s="323" t="s">
        <v>18</v>
      </c>
      <c r="J219" s="323" t="s">
        <v>40</v>
      </c>
      <c r="K219" s="323"/>
      <c r="L219" s="325" t="s">
        <v>115</v>
      </c>
      <c r="M219" s="382" t="s">
        <v>115</v>
      </c>
      <c r="N219" s="327"/>
      <c r="AJ219" s="162"/>
      <c r="AK219" s="162"/>
      <c r="AL219" s="162"/>
      <c r="AM219" s="162"/>
      <c r="AN219" s="162"/>
      <c r="AO219" s="162"/>
      <c r="AP219" s="162"/>
      <c r="AQ219" s="162"/>
      <c r="AR219" s="162"/>
      <c r="AS219" s="162"/>
      <c r="AT219" s="162"/>
      <c r="AU219" s="162"/>
      <c r="AV219" s="162"/>
      <c r="AW219" s="162"/>
      <c r="AX219" s="162"/>
      <c r="AY219" s="162"/>
      <c r="AZ219" s="162"/>
      <c r="BA219" s="162"/>
      <c r="BB219" s="162"/>
      <c r="BC219" s="162"/>
      <c r="BD219" s="162"/>
      <c r="BE219" s="162"/>
      <c r="BF219" s="162"/>
      <c r="BG219" s="162"/>
      <c r="BH219" s="162"/>
      <c r="BI219" s="162"/>
      <c r="BJ219" s="162"/>
      <c r="BK219" s="162"/>
      <c r="BL219" s="162"/>
      <c r="BM219" s="162"/>
      <c r="BN219" s="162"/>
      <c r="BO219" s="162"/>
      <c r="BP219" s="162"/>
      <c r="BQ219" s="162"/>
      <c r="BR219" s="162"/>
      <c r="BS219" s="162"/>
      <c r="BT219" s="162"/>
      <c r="BU219" s="162"/>
      <c r="BV219" s="162"/>
      <c r="BW219" s="162"/>
      <c r="BX219" s="162"/>
      <c r="BY219" s="162"/>
      <c r="BZ219" s="162"/>
      <c r="CA219" s="162"/>
      <c r="CB219" s="162"/>
      <c r="CC219" s="162"/>
      <c r="CD219" s="162"/>
      <c r="CE219" s="162"/>
      <c r="CF219" s="162"/>
      <c r="CG219" s="162"/>
      <c r="CH219" s="162"/>
      <c r="CI219" s="162"/>
      <c r="CJ219" s="162"/>
      <c r="CK219" s="162"/>
    </row>
    <row r="220" spans="1:89" s="161" customFormat="1" x14ac:dyDescent="0.3">
      <c r="A220" s="143">
        <v>219</v>
      </c>
      <c r="B220" s="411"/>
      <c r="C220" s="410" t="s">
        <v>15</v>
      </c>
      <c r="D220" s="410">
        <v>45423</v>
      </c>
      <c r="E220" s="325" t="s">
        <v>39</v>
      </c>
      <c r="F220" s="325" t="s">
        <v>12</v>
      </c>
      <c r="G220" s="325" t="s">
        <v>251</v>
      </c>
      <c r="H220" s="323"/>
      <c r="I220" s="323"/>
      <c r="J220" s="323"/>
      <c r="K220" s="323"/>
      <c r="L220" s="325"/>
      <c r="M220" s="382"/>
      <c r="N220" s="327"/>
      <c r="AJ220" s="162"/>
      <c r="AK220" s="162"/>
      <c r="AL220" s="162"/>
      <c r="AM220" s="162"/>
      <c r="AN220" s="162"/>
      <c r="AO220" s="162"/>
      <c r="AP220" s="162"/>
      <c r="AQ220" s="162"/>
      <c r="AR220" s="162"/>
      <c r="AS220" s="162"/>
      <c r="AT220" s="162"/>
      <c r="AU220" s="162"/>
      <c r="AV220" s="162"/>
      <c r="AW220" s="162"/>
      <c r="AX220" s="162"/>
      <c r="AY220" s="162"/>
      <c r="AZ220" s="162"/>
      <c r="BA220" s="162"/>
      <c r="BB220" s="162"/>
      <c r="BC220" s="162"/>
      <c r="BD220" s="162"/>
      <c r="BE220" s="162"/>
      <c r="BF220" s="162"/>
      <c r="BG220" s="162"/>
      <c r="BH220" s="162"/>
      <c r="BI220" s="162"/>
      <c r="BJ220" s="162"/>
      <c r="BK220" s="162"/>
      <c r="BL220" s="162"/>
      <c r="BM220" s="162"/>
      <c r="BN220" s="162"/>
      <c r="BO220" s="162"/>
      <c r="BP220" s="162"/>
      <c r="BQ220" s="162"/>
      <c r="BR220" s="162"/>
      <c r="BS220" s="162"/>
      <c r="BT220" s="162"/>
      <c r="BU220" s="162"/>
      <c r="BV220" s="162"/>
      <c r="BW220" s="162"/>
      <c r="BX220" s="162"/>
      <c r="BY220" s="162"/>
      <c r="BZ220" s="162"/>
      <c r="CA220" s="162"/>
      <c r="CB220" s="162"/>
      <c r="CC220" s="162"/>
      <c r="CD220" s="162"/>
      <c r="CE220" s="162"/>
      <c r="CF220" s="162"/>
      <c r="CG220" s="162"/>
      <c r="CH220" s="162"/>
      <c r="CI220" s="162"/>
      <c r="CJ220" s="162"/>
      <c r="CK220" s="162"/>
    </row>
    <row r="221" spans="1:89" s="161" customFormat="1" x14ac:dyDescent="0.3">
      <c r="A221" s="143">
        <v>220</v>
      </c>
      <c r="B221" s="411"/>
      <c r="C221" s="410" t="s">
        <v>15</v>
      </c>
      <c r="D221" s="410">
        <v>45423</v>
      </c>
      <c r="E221" s="325" t="s">
        <v>11</v>
      </c>
      <c r="F221" s="325" t="s">
        <v>12</v>
      </c>
      <c r="G221" s="325"/>
      <c r="H221" s="325" t="s">
        <v>247</v>
      </c>
      <c r="I221" s="323"/>
      <c r="J221" s="323"/>
      <c r="K221" s="323"/>
      <c r="L221" s="325"/>
      <c r="M221" s="382"/>
      <c r="N221" s="327"/>
      <c r="AJ221" s="162"/>
      <c r="AK221" s="162"/>
      <c r="AL221" s="162"/>
      <c r="AM221" s="162"/>
      <c r="AN221" s="162"/>
      <c r="AO221" s="162"/>
      <c r="AP221" s="162"/>
      <c r="AQ221" s="162"/>
      <c r="AR221" s="162"/>
      <c r="AS221" s="162"/>
      <c r="AT221" s="162"/>
      <c r="AU221" s="162"/>
      <c r="AV221" s="162"/>
      <c r="AW221" s="162"/>
      <c r="AX221" s="162"/>
      <c r="AY221" s="162"/>
      <c r="AZ221" s="162"/>
      <c r="BA221" s="162"/>
      <c r="BB221" s="162"/>
      <c r="BC221" s="162"/>
      <c r="BD221" s="162"/>
      <c r="BE221" s="162"/>
      <c r="BF221" s="162"/>
      <c r="BG221" s="162"/>
      <c r="BH221" s="162"/>
      <c r="BI221" s="162"/>
      <c r="BJ221" s="162"/>
      <c r="BK221" s="162"/>
      <c r="BL221" s="162"/>
      <c r="BM221" s="162"/>
      <c r="BN221" s="162"/>
      <c r="BO221" s="162"/>
      <c r="BP221" s="162"/>
      <c r="BQ221" s="162"/>
      <c r="BR221" s="162"/>
      <c r="BS221" s="162"/>
      <c r="BT221" s="162"/>
      <c r="BU221" s="162"/>
      <c r="BV221" s="162"/>
      <c r="BW221" s="162"/>
      <c r="BX221" s="162"/>
      <c r="BY221" s="162"/>
      <c r="BZ221" s="162"/>
      <c r="CA221" s="162"/>
      <c r="CB221" s="162"/>
      <c r="CC221" s="162"/>
      <c r="CD221" s="162"/>
      <c r="CE221" s="162"/>
      <c r="CF221" s="162"/>
      <c r="CG221" s="162"/>
      <c r="CH221" s="162"/>
      <c r="CI221" s="162"/>
      <c r="CJ221" s="162"/>
      <c r="CK221" s="162"/>
    </row>
    <row r="222" spans="1:89" s="161" customFormat="1" x14ac:dyDescent="0.3">
      <c r="A222" s="143">
        <v>221</v>
      </c>
      <c r="B222" s="411"/>
      <c r="C222" s="410" t="s">
        <v>15</v>
      </c>
      <c r="D222" s="410">
        <v>45423</v>
      </c>
      <c r="E222" s="325" t="s">
        <v>23</v>
      </c>
      <c r="F222" s="325" t="s">
        <v>12</v>
      </c>
      <c r="G222" s="325"/>
      <c r="H222" s="325" t="s">
        <v>247</v>
      </c>
      <c r="I222" s="323"/>
      <c r="J222" s="323"/>
      <c r="K222" s="323"/>
      <c r="L222" s="325"/>
      <c r="M222" s="382"/>
      <c r="N222" s="327"/>
      <c r="AJ222" s="162"/>
      <c r="AK222" s="162"/>
      <c r="AL222" s="162"/>
      <c r="AM222" s="162"/>
      <c r="AN222" s="162"/>
      <c r="AO222" s="162"/>
      <c r="AP222" s="162"/>
      <c r="AQ222" s="162"/>
      <c r="AR222" s="162"/>
      <c r="AS222" s="162"/>
      <c r="AT222" s="162"/>
      <c r="AU222" s="162"/>
      <c r="AV222" s="162"/>
      <c r="AW222" s="162"/>
      <c r="AX222" s="162"/>
      <c r="AY222" s="162"/>
      <c r="AZ222" s="162"/>
      <c r="BA222" s="162"/>
      <c r="BB222" s="162"/>
      <c r="BC222" s="162"/>
      <c r="BD222" s="162"/>
      <c r="BE222" s="162"/>
      <c r="BF222" s="162"/>
      <c r="BG222" s="162"/>
      <c r="BH222" s="162"/>
      <c r="BI222" s="162"/>
      <c r="BJ222" s="162"/>
      <c r="BK222" s="162"/>
      <c r="BL222" s="162"/>
      <c r="BM222" s="162"/>
      <c r="BN222" s="162"/>
      <c r="BO222" s="162"/>
      <c r="BP222" s="162"/>
      <c r="BQ222" s="162"/>
      <c r="BR222" s="162"/>
      <c r="BS222" s="162"/>
      <c r="BT222" s="162"/>
      <c r="BU222" s="162"/>
      <c r="BV222" s="162"/>
      <c r="BW222" s="162"/>
      <c r="BX222" s="162"/>
      <c r="BY222" s="162"/>
      <c r="BZ222" s="162"/>
      <c r="CA222" s="162"/>
      <c r="CB222" s="162"/>
      <c r="CC222" s="162"/>
      <c r="CD222" s="162"/>
      <c r="CE222" s="162"/>
      <c r="CF222" s="162"/>
      <c r="CG222" s="162"/>
      <c r="CH222" s="162"/>
      <c r="CI222" s="162"/>
      <c r="CJ222" s="162"/>
      <c r="CK222" s="162"/>
    </row>
    <row r="223" spans="1:89" s="161" customFormat="1" x14ac:dyDescent="0.3">
      <c r="A223" s="143">
        <v>222</v>
      </c>
      <c r="B223" s="411"/>
      <c r="C223" s="410" t="s">
        <v>15</v>
      </c>
      <c r="D223" s="410">
        <v>45423</v>
      </c>
      <c r="E223" s="325" t="s">
        <v>25</v>
      </c>
      <c r="F223" s="325" t="s">
        <v>12</v>
      </c>
      <c r="G223" s="325"/>
      <c r="H223" s="323"/>
      <c r="I223" s="323"/>
      <c r="J223" s="323"/>
      <c r="K223" s="323"/>
      <c r="L223" s="325"/>
      <c r="M223" s="382"/>
      <c r="N223" s="324"/>
      <c r="AJ223" s="162"/>
      <c r="AK223" s="162"/>
      <c r="AL223" s="162"/>
      <c r="AM223" s="162"/>
      <c r="AN223" s="162"/>
      <c r="AO223" s="162"/>
      <c r="AP223" s="162"/>
      <c r="AQ223" s="162"/>
      <c r="AR223" s="162"/>
      <c r="AS223" s="162"/>
      <c r="AT223" s="162"/>
      <c r="AU223" s="162"/>
      <c r="AV223" s="162"/>
      <c r="AW223" s="162"/>
      <c r="AX223" s="162"/>
      <c r="AY223" s="162"/>
      <c r="AZ223" s="162"/>
      <c r="BA223" s="162"/>
      <c r="BB223" s="162"/>
      <c r="BC223" s="162"/>
      <c r="BD223" s="162"/>
      <c r="BE223" s="162"/>
      <c r="BF223" s="162"/>
      <c r="BG223" s="162"/>
      <c r="BH223" s="162"/>
      <c r="BI223" s="162"/>
      <c r="BJ223" s="162"/>
      <c r="BK223" s="162"/>
      <c r="BL223" s="162"/>
      <c r="BM223" s="162"/>
      <c r="BN223" s="162"/>
      <c r="BO223" s="162"/>
      <c r="BP223" s="162"/>
      <c r="BQ223" s="162"/>
      <c r="BR223" s="162"/>
      <c r="BS223" s="162"/>
      <c r="BT223" s="162"/>
      <c r="BU223" s="162"/>
      <c r="BV223" s="162"/>
      <c r="BW223" s="162"/>
      <c r="BX223" s="162"/>
      <c r="BY223" s="162"/>
      <c r="BZ223" s="162"/>
      <c r="CA223" s="162"/>
      <c r="CB223" s="162"/>
      <c r="CC223" s="162"/>
      <c r="CD223" s="162"/>
      <c r="CE223" s="162"/>
      <c r="CF223" s="162"/>
      <c r="CG223" s="162"/>
      <c r="CH223" s="162"/>
      <c r="CI223" s="162"/>
      <c r="CJ223" s="162"/>
      <c r="CK223" s="162"/>
    </row>
    <row r="224" spans="1:89" s="161" customFormat="1" x14ac:dyDescent="0.3">
      <c r="A224" s="143">
        <v>223</v>
      </c>
      <c r="B224" s="411"/>
      <c r="C224" s="410"/>
      <c r="D224" s="410"/>
      <c r="E224" s="325"/>
      <c r="F224" s="325"/>
      <c r="G224" s="412"/>
      <c r="H224" s="323"/>
      <c r="I224" s="412"/>
      <c r="J224" s="323"/>
      <c r="K224" s="412"/>
      <c r="L224" s="412"/>
      <c r="M224" s="383"/>
      <c r="N224" s="327"/>
      <c r="AJ224" s="162"/>
      <c r="AK224" s="162"/>
      <c r="AL224" s="162"/>
      <c r="AM224" s="162"/>
      <c r="AN224" s="162"/>
      <c r="AO224" s="162"/>
      <c r="AP224" s="162"/>
      <c r="AQ224" s="162"/>
      <c r="AR224" s="162"/>
      <c r="AS224" s="162"/>
      <c r="AT224" s="162"/>
      <c r="AU224" s="162"/>
      <c r="AV224" s="162"/>
      <c r="AW224" s="162"/>
      <c r="AX224" s="162"/>
      <c r="AY224" s="162"/>
      <c r="AZ224" s="162"/>
      <c r="BA224" s="162"/>
      <c r="BB224" s="162"/>
      <c r="BC224" s="162"/>
      <c r="BD224" s="162"/>
      <c r="BE224" s="162"/>
      <c r="BF224" s="162"/>
      <c r="BG224" s="162"/>
      <c r="BH224" s="162"/>
      <c r="BI224" s="162"/>
      <c r="BJ224" s="162"/>
      <c r="BK224" s="162"/>
      <c r="BL224" s="162"/>
      <c r="BM224" s="162"/>
      <c r="BN224" s="162"/>
      <c r="BO224" s="162"/>
      <c r="BP224" s="162"/>
      <c r="BQ224" s="162"/>
      <c r="BR224" s="162"/>
      <c r="BS224" s="162"/>
      <c r="BT224" s="162"/>
      <c r="BU224" s="162"/>
      <c r="BV224" s="162"/>
      <c r="BW224" s="162"/>
      <c r="BX224" s="162"/>
      <c r="BY224" s="162"/>
    </row>
    <row r="225" spans="1:89" s="161" customFormat="1" x14ac:dyDescent="0.3">
      <c r="A225" s="143">
        <v>224</v>
      </c>
      <c r="B225" s="411"/>
      <c r="C225" s="410" t="s">
        <v>26</v>
      </c>
      <c r="D225" s="410">
        <v>45424</v>
      </c>
      <c r="E225" s="325" t="s">
        <v>27</v>
      </c>
      <c r="F225" s="325" t="s">
        <v>12</v>
      </c>
      <c r="G225" s="325" t="s">
        <v>77</v>
      </c>
      <c r="H225" s="323" t="s">
        <v>42</v>
      </c>
      <c r="I225" s="323" t="s">
        <v>18</v>
      </c>
      <c r="J225" s="323" t="s">
        <v>41</v>
      </c>
      <c r="K225" s="413"/>
      <c r="L225" s="323" t="s">
        <v>42</v>
      </c>
      <c r="M225" s="394" t="s">
        <v>41</v>
      </c>
      <c r="AJ225" s="162"/>
      <c r="AK225" s="162"/>
      <c r="AL225" s="162"/>
      <c r="AM225" s="162"/>
      <c r="AN225" s="162"/>
      <c r="AO225" s="162"/>
      <c r="AP225" s="162"/>
      <c r="AQ225" s="162"/>
      <c r="AR225" s="162"/>
      <c r="AS225" s="162"/>
      <c r="AT225" s="162"/>
      <c r="AU225" s="162"/>
      <c r="AV225" s="162"/>
      <c r="AW225" s="162"/>
      <c r="AX225" s="162"/>
      <c r="AY225" s="162"/>
      <c r="AZ225" s="162"/>
      <c r="BA225" s="162"/>
      <c r="BB225" s="162"/>
      <c r="BC225" s="162"/>
      <c r="BD225" s="162"/>
      <c r="BE225" s="162"/>
      <c r="BF225" s="162"/>
      <c r="BG225" s="162"/>
      <c r="BH225" s="162"/>
      <c r="BI225" s="162"/>
      <c r="BJ225" s="162"/>
      <c r="BK225" s="162"/>
      <c r="BL225" s="162"/>
      <c r="BM225" s="162"/>
      <c r="BN225" s="162"/>
      <c r="BO225" s="162"/>
      <c r="BP225" s="162"/>
      <c r="BQ225" s="162"/>
      <c r="BR225" s="162"/>
      <c r="BS225" s="162"/>
      <c r="BT225" s="162"/>
      <c r="BU225" s="162"/>
      <c r="BV225" s="162"/>
      <c r="BW225" s="162"/>
      <c r="BX225" s="162"/>
      <c r="BY225" s="162"/>
      <c r="BZ225" s="162"/>
      <c r="CA225" s="162"/>
      <c r="CB225" s="162"/>
      <c r="CC225" s="162"/>
      <c r="CD225" s="162"/>
      <c r="CE225" s="162"/>
      <c r="CF225" s="162"/>
      <c r="CG225" s="162"/>
      <c r="CH225" s="162"/>
      <c r="CI225" s="162"/>
      <c r="CJ225" s="162"/>
      <c r="CK225" s="162"/>
    </row>
    <row r="226" spans="1:89" s="162" customFormat="1" x14ac:dyDescent="0.3">
      <c r="A226" s="143">
        <v>225</v>
      </c>
      <c r="B226" s="411"/>
      <c r="C226" s="410" t="s">
        <v>26</v>
      </c>
      <c r="D226" s="410">
        <v>45424</v>
      </c>
      <c r="E226" s="410" t="s">
        <v>243</v>
      </c>
      <c r="F226" s="325" t="s">
        <v>12</v>
      </c>
      <c r="G226" s="325" t="s">
        <v>77</v>
      </c>
      <c r="H226" s="323" t="s">
        <v>9</v>
      </c>
      <c r="I226" s="323" t="s">
        <v>18</v>
      </c>
      <c r="J226" s="323" t="s">
        <v>8</v>
      </c>
      <c r="K226" s="413"/>
      <c r="L226" s="323" t="s">
        <v>9</v>
      </c>
      <c r="M226" s="394" t="s">
        <v>8</v>
      </c>
    </row>
    <row r="227" spans="1:89" s="161" customFormat="1" x14ac:dyDescent="0.3">
      <c r="A227" s="143">
        <v>226</v>
      </c>
      <c r="B227" s="411"/>
      <c r="C227" s="410" t="s">
        <v>26</v>
      </c>
      <c r="D227" s="410">
        <v>45424</v>
      </c>
      <c r="E227" s="325" t="s">
        <v>96</v>
      </c>
      <c r="F227" s="325" t="s">
        <v>12</v>
      </c>
      <c r="G227" s="325" t="s">
        <v>79</v>
      </c>
      <c r="H227" s="323" t="s">
        <v>42</v>
      </c>
      <c r="I227" s="323" t="s">
        <v>18</v>
      </c>
      <c r="J227" s="323" t="s">
        <v>41</v>
      </c>
      <c r="K227" s="323"/>
      <c r="L227" s="323" t="s">
        <v>9</v>
      </c>
      <c r="M227" s="394" t="s">
        <v>8</v>
      </c>
      <c r="AJ227" s="162"/>
      <c r="AK227" s="162"/>
      <c r="AL227" s="162"/>
      <c r="AM227" s="162"/>
      <c r="AN227" s="162"/>
      <c r="AO227" s="162"/>
      <c r="AP227" s="162"/>
      <c r="AQ227" s="162"/>
      <c r="AR227" s="162"/>
      <c r="AS227" s="162"/>
      <c r="AT227" s="162"/>
      <c r="AU227" s="162"/>
      <c r="AV227" s="162"/>
      <c r="AW227" s="162"/>
      <c r="AX227" s="162"/>
      <c r="AY227" s="162"/>
      <c r="AZ227" s="162"/>
      <c r="BA227" s="162"/>
      <c r="BB227" s="162"/>
      <c r="BC227" s="162"/>
      <c r="BD227" s="162"/>
      <c r="BE227" s="162"/>
      <c r="BF227" s="162"/>
      <c r="BG227" s="162"/>
      <c r="BH227" s="162"/>
      <c r="BI227" s="162"/>
      <c r="BJ227" s="162"/>
      <c r="BK227" s="162"/>
      <c r="BL227" s="162"/>
      <c r="BM227" s="162"/>
      <c r="BN227" s="162"/>
      <c r="BO227" s="162"/>
      <c r="BP227" s="162"/>
      <c r="BQ227" s="162"/>
      <c r="BR227" s="162"/>
      <c r="BS227" s="162"/>
      <c r="BT227" s="162"/>
      <c r="BU227" s="162"/>
      <c r="BV227" s="162"/>
      <c r="BW227" s="162"/>
      <c r="BX227" s="162"/>
      <c r="BY227" s="162"/>
      <c r="BZ227" s="162"/>
      <c r="CA227" s="162"/>
      <c r="CB227" s="162"/>
      <c r="CC227" s="162"/>
      <c r="CD227" s="162"/>
      <c r="CE227" s="162"/>
      <c r="CF227" s="162"/>
      <c r="CG227" s="162"/>
      <c r="CH227" s="162"/>
      <c r="CI227" s="162"/>
      <c r="CJ227" s="162"/>
      <c r="CK227" s="162"/>
    </row>
    <row r="228" spans="1:89" s="162" customFormat="1" x14ac:dyDescent="0.3">
      <c r="A228" s="143">
        <v>227</v>
      </c>
      <c r="B228" s="411"/>
      <c r="C228" s="410" t="s">
        <v>26</v>
      </c>
      <c r="D228" s="410">
        <v>45424</v>
      </c>
      <c r="E228" s="410" t="s">
        <v>241</v>
      </c>
      <c r="F228" s="325" t="s">
        <v>12</v>
      </c>
      <c r="G228" s="325" t="s">
        <v>79</v>
      </c>
      <c r="H228" s="323" t="s">
        <v>9</v>
      </c>
      <c r="I228" s="323" t="s">
        <v>18</v>
      </c>
      <c r="J228" s="323" t="s">
        <v>8</v>
      </c>
      <c r="K228" s="323"/>
      <c r="L228" s="323" t="s">
        <v>42</v>
      </c>
      <c r="M228" s="394" t="s">
        <v>41</v>
      </c>
    </row>
    <row r="229" spans="1:89" s="162" customFormat="1" x14ac:dyDescent="0.3">
      <c r="A229" s="143">
        <v>228</v>
      </c>
      <c r="B229" s="411"/>
      <c r="C229" s="410" t="s">
        <v>26</v>
      </c>
      <c r="D229" s="410">
        <v>45424</v>
      </c>
      <c r="E229" s="325" t="s">
        <v>196</v>
      </c>
      <c r="F229" s="325" t="s">
        <v>12</v>
      </c>
      <c r="G229" s="325" t="s">
        <v>80</v>
      </c>
      <c r="H229" s="323" t="s">
        <v>42</v>
      </c>
      <c r="I229" s="323" t="s">
        <v>18</v>
      </c>
      <c r="J229" s="323" t="s">
        <v>41</v>
      </c>
      <c r="K229" s="413"/>
      <c r="L229" s="323" t="s">
        <v>42</v>
      </c>
      <c r="M229" s="394" t="s">
        <v>41</v>
      </c>
    </row>
    <row r="230" spans="1:89" s="162" customFormat="1" x14ac:dyDescent="0.3">
      <c r="A230" s="143">
        <v>229</v>
      </c>
      <c r="B230" s="411"/>
      <c r="C230" s="410" t="s">
        <v>26</v>
      </c>
      <c r="D230" s="410">
        <v>45424</v>
      </c>
      <c r="E230" s="325" t="s">
        <v>244</v>
      </c>
      <c r="F230" s="325" t="s">
        <v>12</v>
      </c>
      <c r="G230" s="325" t="s">
        <v>80</v>
      </c>
      <c r="H230" s="323" t="s">
        <v>9</v>
      </c>
      <c r="I230" s="323" t="s">
        <v>18</v>
      </c>
      <c r="J230" s="323" t="s">
        <v>8</v>
      </c>
      <c r="K230" s="413"/>
      <c r="L230" s="323" t="s">
        <v>9</v>
      </c>
      <c r="M230" s="394" t="s">
        <v>8</v>
      </c>
    </row>
    <row r="231" spans="1:89" s="162" customFormat="1" ht="19.5" customHeight="1" x14ac:dyDescent="0.3">
      <c r="A231" s="143">
        <v>230</v>
      </c>
      <c r="B231" s="411"/>
      <c r="C231" s="410"/>
      <c r="D231" s="410"/>
      <c r="E231" s="325"/>
      <c r="F231" s="325"/>
      <c r="G231" s="325"/>
      <c r="H231" s="325"/>
      <c r="I231" s="325"/>
      <c r="J231" s="323"/>
      <c r="K231" s="325"/>
      <c r="L231" s="325"/>
      <c r="M231" s="382"/>
    </row>
    <row r="232" spans="1:89" s="161" customFormat="1" x14ac:dyDescent="0.3">
      <c r="A232" s="143">
        <v>231</v>
      </c>
      <c r="B232" s="411"/>
      <c r="C232" s="410" t="s">
        <v>37</v>
      </c>
      <c r="D232" s="410">
        <v>45425</v>
      </c>
      <c r="E232" s="325" t="s">
        <v>11</v>
      </c>
      <c r="F232" s="325" t="s">
        <v>12</v>
      </c>
      <c r="G232" s="160" t="s">
        <v>78</v>
      </c>
      <c r="H232" s="323" t="s">
        <v>41</v>
      </c>
      <c r="I232" s="323" t="s">
        <v>18</v>
      </c>
      <c r="J232" s="323" t="s">
        <v>40</v>
      </c>
      <c r="K232" s="323"/>
      <c r="L232" s="323" t="s">
        <v>42</v>
      </c>
      <c r="M232" s="323" t="s">
        <v>8</v>
      </c>
      <c r="AJ232" s="162"/>
      <c r="AK232" s="162"/>
      <c r="AL232" s="162"/>
      <c r="AM232" s="162"/>
      <c r="AN232" s="162"/>
      <c r="AO232" s="162"/>
      <c r="AP232" s="162"/>
      <c r="AQ232" s="162"/>
      <c r="AR232" s="162"/>
      <c r="AS232" s="162"/>
      <c r="AT232" s="162"/>
      <c r="AU232" s="162"/>
      <c r="AV232" s="162"/>
      <c r="AW232" s="162"/>
      <c r="AX232" s="162"/>
      <c r="AY232" s="162"/>
      <c r="AZ232" s="162"/>
      <c r="BA232" s="162"/>
      <c r="BB232" s="162"/>
      <c r="BC232" s="162"/>
      <c r="BD232" s="162"/>
      <c r="BE232" s="162"/>
      <c r="BF232" s="162"/>
      <c r="BG232" s="162"/>
      <c r="BH232" s="162"/>
      <c r="BI232" s="162"/>
      <c r="BJ232" s="162"/>
      <c r="BK232" s="162"/>
      <c r="BL232" s="162"/>
      <c r="BM232" s="162"/>
      <c r="BN232" s="162"/>
      <c r="BO232" s="162"/>
      <c r="BP232" s="162"/>
      <c r="BQ232" s="162"/>
      <c r="BR232" s="162"/>
      <c r="BS232" s="162"/>
      <c r="BT232" s="162"/>
      <c r="BU232" s="162"/>
      <c r="BV232" s="162"/>
      <c r="BW232" s="162"/>
      <c r="BX232" s="162"/>
      <c r="BY232" s="162"/>
      <c r="BZ232" s="162"/>
      <c r="CA232" s="162"/>
      <c r="CB232" s="162"/>
      <c r="CC232" s="162"/>
      <c r="CD232" s="162"/>
      <c r="CE232" s="162"/>
      <c r="CF232" s="162"/>
      <c r="CG232" s="162"/>
      <c r="CH232" s="162"/>
      <c r="CI232" s="162"/>
      <c r="CJ232" s="162"/>
      <c r="CK232" s="162"/>
    </row>
    <row r="233" spans="1:89" s="161" customFormat="1" x14ac:dyDescent="0.3">
      <c r="A233" s="143">
        <v>232</v>
      </c>
      <c r="B233" s="411"/>
      <c r="C233" s="410" t="s">
        <v>37</v>
      </c>
      <c r="D233" s="410">
        <v>45425</v>
      </c>
      <c r="E233" s="325" t="s">
        <v>23</v>
      </c>
      <c r="F233" s="325" t="s">
        <v>12</v>
      </c>
      <c r="G233" s="160" t="s">
        <v>78</v>
      </c>
      <c r="H233" s="323" t="s">
        <v>42</v>
      </c>
      <c r="I233" s="323" t="s">
        <v>18</v>
      </c>
      <c r="J233" s="323" t="s">
        <v>8</v>
      </c>
      <c r="K233" s="323"/>
      <c r="L233" s="323" t="s">
        <v>41</v>
      </c>
      <c r="M233" s="394" t="s">
        <v>40</v>
      </c>
      <c r="AJ233" s="162"/>
      <c r="AK233" s="162"/>
      <c r="AL233" s="162"/>
      <c r="AM233" s="162"/>
      <c r="AN233" s="162"/>
      <c r="AO233" s="162"/>
      <c r="AP233" s="162"/>
      <c r="AQ233" s="162"/>
      <c r="AR233" s="162"/>
      <c r="AS233" s="162"/>
      <c r="AT233" s="162"/>
      <c r="AU233" s="162"/>
      <c r="AV233" s="162"/>
      <c r="AW233" s="162"/>
      <c r="AX233" s="162"/>
      <c r="AY233" s="162"/>
      <c r="AZ233" s="162"/>
      <c r="BA233" s="162"/>
      <c r="BB233" s="162"/>
      <c r="BC233" s="162"/>
      <c r="BD233" s="162"/>
      <c r="BE233" s="162"/>
      <c r="BF233" s="162"/>
      <c r="BG233" s="162"/>
      <c r="BH233" s="162"/>
      <c r="BI233" s="162"/>
      <c r="BJ233" s="162"/>
      <c r="BK233" s="162"/>
      <c r="BL233" s="162"/>
      <c r="BM233" s="162"/>
      <c r="BN233" s="162"/>
      <c r="BO233" s="162"/>
      <c r="BP233" s="162"/>
      <c r="BQ233" s="162"/>
      <c r="BR233" s="162"/>
      <c r="BS233" s="162"/>
      <c r="BT233" s="162"/>
      <c r="BU233" s="162"/>
      <c r="BV233" s="162"/>
      <c r="BW233" s="162"/>
      <c r="BX233" s="162"/>
      <c r="BY233" s="162"/>
      <c r="BZ233" s="162"/>
      <c r="CA233" s="162"/>
      <c r="CB233" s="162"/>
      <c r="CC233" s="162"/>
      <c r="CD233" s="162"/>
      <c r="CE233" s="162"/>
      <c r="CF233" s="162"/>
      <c r="CG233" s="162"/>
      <c r="CH233" s="162"/>
      <c r="CI233" s="162"/>
      <c r="CJ233" s="162"/>
      <c r="CK233" s="162"/>
    </row>
    <row r="234" spans="1:89" s="161" customFormat="1" x14ac:dyDescent="0.3">
      <c r="A234" s="143">
        <v>233</v>
      </c>
      <c r="B234" s="411"/>
      <c r="C234" s="410"/>
      <c r="D234" s="410"/>
      <c r="E234" s="325"/>
      <c r="F234" s="325"/>
      <c r="G234" s="325"/>
      <c r="H234" s="325"/>
      <c r="I234" s="325"/>
      <c r="J234" s="323"/>
      <c r="K234" s="325"/>
      <c r="L234" s="325"/>
      <c r="M234" s="382"/>
      <c r="N234" s="327"/>
      <c r="AJ234" s="162"/>
      <c r="AK234" s="162"/>
      <c r="AL234" s="162"/>
      <c r="AM234" s="162"/>
      <c r="AN234" s="162"/>
      <c r="AO234" s="162"/>
      <c r="AP234" s="162"/>
      <c r="AQ234" s="162"/>
      <c r="AR234" s="162"/>
      <c r="AS234" s="162"/>
      <c r="AT234" s="162"/>
      <c r="AU234" s="162"/>
      <c r="AV234" s="162"/>
      <c r="AW234" s="162"/>
      <c r="AX234" s="162"/>
      <c r="AY234" s="162"/>
      <c r="AZ234" s="162"/>
      <c r="BA234" s="162"/>
      <c r="BB234" s="162"/>
      <c r="BC234" s="162"/>
      <c r="BD234" s="162"/>
      <c r="BE234" s="162"/>
      <c r="BF234" s="162"/>
      <c r="BG234" s="162"/>
      <c r="BH234" s="162"/>
      <c r="BI234" s="162"/>
      <c r="BJ234" s="162"/>
      <c r="BK234" s="162"/>
      <c r="BL234" s="162"/>
      <c r="BM234" s="162"/>
      <c r="BN234" s="162"/>
      <c r="BO234" s="162"/>
      <c r="BP234" s="162"/>
      <c r="BQ234" s="162"/>
      <c r="BR234" s="162"/>
      <c r="BS234" s="162"/>
      <c r="BT234" s="162"/>
      <c r="BU234" s="162"/>
      <c r="BV234" s="162"/>
      <c r="BW234" s="162"/>
      <c r="BX234" s="162"/>
      <c r="BY234" s="162"/>
      <c r="BZ234" s="162"/>
      <c r="CA234" s="162"/>
      <c r="CB234" s="162"/>
      <c r="CC234" s="162"/>
      <c r="CD234" s="162"/>
      <c r="CE234" s="162"/>
      <c r="CF234" s="162"/>
      <c r="CG234" s="162"/>
      <c r="CH234" s="162"/>
      <c r="CI234" s="162"/>
      <c r="CJ234" s="162"/>
      <c r="CK234" s="162"/>
    </row>
    <row r="235" spans="1:89" s="161" customFormat="1" x14ac:dyDescent="0.3">
      <c r="A235" s="143">
        <v>234</v>
      </c>
      <c r="B235" s="411"/>
      <c r="C235" s="410"/>
      <c r="D235" s="410"/>
      <c r="E235" s="325"/>
      <c r="F235" s="325"/>
      <c r="G235" s="325" t="s">
        <v>24</v>
      </c>
      <c r="H235" s="414" t="s">
        <v>38</v>
      </c>
      <c r="I235" s="325"/>
      <c r="J235" s="323" t="s">
        <v>41</v>
      </c>
      <c r="K235" s="325"/>
      <c r="L235" s="325"/>
      <c r="M235" s="382"/>
      <c r="N235" s="327"/>
      <c r="AJ235" s="162"/>
      <c r="AK235" s="162"/>
      <c r="AL235" s="162"/>
      <c r="AM235" s="162"/>
      <c r="AN235" s="162"/>
      <c r="AO235" s="162"/>
      <c r="AP235" s="162"/>
      <c r="AQ235" s="162"/>
      <c r="AR235" s="162"/>
      <c r="AS235" s="162"/>
      <c r="AT235" s="162"/>
      <c r="AU235" s="162"/>
      <c r="AV235" s="162"/>
      <c r="AW235" s="162"/>
      <c r="AX235" s="162"/>
      <c r="AY235" s="162"/>
      <c r="AZ235" s="162"/>
      <c r="BA235" s="162"/>
      <c r="BB235" s="162"/>
      <c r="BC235" s="162"/>
      <c r="BD235" s="162"/>
      <c r="BE235" s="162"/>
      <c r="BF235" s="162"/>
      <c r="BG235" s="162"/>
      <c r="BH235" s="162"/>
      <c r="BI235" s="162"/>
      <c r="BJ235" s="162"/>
      <c r="BK235" s="162"/>
      <c r="BL235" s="162"/>
      <c r="BM235" s="162"/>
      <c r="BN235" s="162"/>
      <c r="BO235" s="162"/>
      <c r="BP235" s="162"/>
      <c r="BQ235" s="162"/>
      <c r="BR235" s="162"/>
      <c r="BS235" s="162"/>
      <c r="BT235" s="162"/>
      <c r="BU235" s="162"/>
      <c r="BV235" s="162"/>
      <c r="BW235" s="162"/>
      <c r="BX235" s="162"/>
      <c r="BY235" s="162"/>
      <c r="BZ235" s="162"/>
      <c r="CA235" s="162"/>
      <c r="CB235" s="162"/>
      <c r="CC235" s="162"/>
      <c r="CD235" s="162"/>
      <c r="CE235" s="162"/>
      <c r="CF235" s="162"/>
      <c r="CG235" s="162"/>
      <c r="CH235" s="162"/>
      <c r="CI235" s="162"/>
      <c r="CJ235" s="162"/>
      <c r="CK235" s="162"/>
    </row>
    <row r="236" spans="1:89" s="161" customFormat="1" x14ac:dyDescent="0.3">
      <c r="A236" s="143">
        <v>235</v>
      </c>
      <c r="B236" s="411"/>
      <c r="C236" s="410"/>
      <c r="D236" s="410"/>
      <c r="E236" s="325"/>
      <c r="F236" s="325"/>
      <c r="G236" s="325" t="s">
        <v>22</v>
      </c>
      <c r="H236" s="414" t="s">
        <v>38</v>
      </c>
      <c r="I236" s="325"/>
      <c r="J236" s="323" t="s">
        <v>239</v>
      </c>
      <c r="K236" s="325"/>
      <c r="L236" s="325"/>
      <c r="M236" s="382"/>
      <c r="N236" s="327"/>
      <c r="AJ236" s="162"/>
      <c r="AK236" s="162"/>
      <c r="AL236" s="162"/>
      <c r="AM236" s="162"/>
      <c r="AN236" s="162"/>
      <c r="AO236" s="162"/>
      <c r="AP236" s="162"/>
      <c r="AQ236" s="162"/>
      <c r="AR236" s="162"/>
      <c r="AS236" s="162"/>
      <c r="AT236" s="162"/>
      <c r="AU236" s="162"/>
      <c r="AV236" s="162"/>
      <c r="AW236" s="162"/>
      <c r="AX236" s="162"/>
      <c r="AY236" s="162"/>
      <c r="AZ236" s="162"/>
      <c r="BA236" s="162"/>
      <c r="BB236" s="162"/>
      <c r="BC236" s="162"/>
      <c r="BD236" s="162"/>
      <c r="BE236" s="162"/>
      <c r="BF236" s="162"/>
      <c r="BG236" s="162"/>
      <c r="BH236" s="162"/>
      <c r="BI236" s="162"/>
      <c r="BJ236" s="162"/>
      <c r="BK236" s="162"/>
      <c r="BL236" s="162"/>
      <c r="BM236" s="162"/>
      <c r="BN236" s="162"/>
      <c r="BO236" s="162"/>
      <c r="BP236" s="162"/>
      <c r="BQ236" s="162"/>
      <c r="BR236" s="162"/>
      <c r="BS236" s="162"/>
      <c r="BT236" s="162"/>
      <c r="BU236" s="162"/>
      <c r="BV236" s="162"/>
      <c r="BW236" s="162"/>
      <c r="BX236" s="162"/>
      <c r="BY236" s="162"/>
      <c r="BZ236" s="162"/>
      <c r="CA236" s="162"/>
      <c r="CB236" s="162"/>
      <c r="CC236" s="162"/>
      <c r="CD236" s="162"/>
      <c r="CE236" s="162"/>
      <c r="CF236" s="162"/>
      <c r="CG236" s="162"/>
      <c r="CH236" s="162"/>
      <c r="CI236" s="162"/>
      <c r="CJ236" s="162"/>
      <c r="CK236" s="162"/>
    </row>
    <row r="237" spans="1:89" s="161" customFormat="1" x14ac:dyDescent="0.3">
      <c r="A237" s="143">
        <v>236</v>
      </c>
      <c r="B237" s="411"/>
      <c r="C237" s="410"/>
      <c r="D237" s="410"/>
      <c r="E237" s="325"/>
      <c r="F237" s="325"/>
      <c r="G237" s="325" t="s">
        <v>21</v>
      </c>
      <c r="H237" s="414" t="s">
        <v>38</v>
      </c>
      <c r="I237" s="325"/>
      <c r="J237" s="323" t="s">
        <v>41</v>
      </c>
      <c r="K237" s="325"/>
      <c r="L237" s="325"/>
      <c r="M237" s="382"/>
      <c r="N237" s="327"/>
      <c r="AJ237" s="162"/>
      <c r="AK237" s="162"/>
      <c r="AL237" s="162"/>
      <c r="AM237" s="162"/>
      <c r="AN237" s="162"/>
      <c r="AO237" s="162"/>
      <c r="AP237" s="162"/>
      <c r="AQ237" s="162"/>
      <c r="AR237" s="162"/>
      <c r="AS237" s="162"/>
      <c r="AT237" s="162"/>
      <c r="AU237" s="162"/>
      <c r="AV237" s="162"/>
      <c r="AW237" s="162"/>
      <c r="AX237" s="162"/>
      <c r="AY237" s="162"/>
      <c r="AZ237" s="162"/>
      <c r="BA237" s="162"/>
      <c r="BB237" s="162"/>
      <c r="BC237" s="162"/>
      <c r="BD237" s="162"/>
      <c r="BE237" s="162"/>
      <c r="BF237" s="162"/>
      <c r="BG237" s="162"/>
      <c r="BH237" s="162"/>
      <c r="BI237" s="162"/>
      <c r="BJ237" s="162"/>
      <c r="BK237" s="162"/>
      <c r="BL237" s="162"/>
      <c r="BM237" s="162"/>
      <c r="BN237" s="162"/>
      <c r="BO237" s="162"/>
      <c r="BP237" s="162"/>
      <c r="BQ237" s="162"/>
      <c r="BR237" s="162"/>
      <c r="BS237" s="162"/>
      <c r="BT237" s="162"/>
      <c r="BU237" s="162"/>
      <c r="BV237" s="162"/>
      <c r="BW237" s="162"/>
      <c r="BX237" s="162"/>
      <c r="BY237" s="162"/>
      <c r="BZ237" s="162"/>
      <c r="CA237" s="162"/>
      <c r="CB237" s="162"/>
      <c r="CC237" s="162"/>
      <c r="CD237" s="162"/>
      <c r="CE237" s="162"/>
      <c r="CF237" s="162"/>
      <c r="CG237" s="162"/>
      <c r="CH237" s="162"/>
      <c r="CI237" s="162"/>
      <c r="CJ237" s="162"/>
      <c r="CK237" s="162"/>
    </row>
    <row r="238" spans="1:89" s="162" customFormat="1" x14ac:dyDescent="0.3">
      <c r="A238" s="143">
        <v>237</v>
      </c>
      <c r="B238" s="411"/>
      <c r="C238" s="410"/>
      <c r="D238" s="410"/>
      <c r="E238" s="325"/>
      <c r="F238" s="325"/>
      <c r="G238" s="325" t="s">
        <v>17</v>
      </c>
      <c r="H238" s="414" t="s">
        <v>38</v>
      </c>
      <c r="I238" s="325"/>
      <c r="J238" s="323" t="s">
        <v>239</v>
      </c>
      <c r="K238" s="325"/>
      <c r="L238" s="325"/>
      <c r="M238" s="382"/>
      <c r="N238" s="327"/>
    </row>
    <row r="239" spans="1:89" s="161" customFormat="1" x14ac:dyDescent="0.3">
      <c r="A239" s="143">
        <v>238</v>
      </c>
      <c r="B239" s="411"/>
      <c r="C239" s="410"/>
      <c r="D239" s="410"/>
      <c r="E239" s="325"/>
      <c r="F239" s="325"/>
      <c r="G239" s="325" t="s">
        <v>78</v>
      </c>
      <c r="H239" s="414" t="s">
        <v>38</v>
      </c>
      <c r="I239" s="325"/>
      <c r="J239" s="323" t="s">
        <v>239</v>
      </c>
      <c r="K239" s="325"/>
      <c r="L239" s="325"/>
      <c r="M239" s="382"/>
      <c r="N239" s="327"/>
      <c r="AJ239" s="162"/>
      <c r="AK239" s="162"/>
      <c r="AL239" s="162"/>
      <c r="AM239" s="162"/>
      <c r="AN239" s="162"/>
      <c r="AO239" s="162"/>
      <c r="AP239" s="162"/>
      <c r="AQ239" s="162"/>
      <c r="AR239" s="162"/>
      <c r="AS239" s="162"/>
      <c r="AT239" s="162"/>
      <c r="AU239" s="162"/>
      <c r="AV239" s="162"/>
      <c r="AW239" s="162"/>
      <c r="AX239" s="162"/>
      <c r="AY239" s="162"/>
      <c r="AZ239" s="162"/>
      <c r="BA239" s="162"/>
      <c r="BB239" s="162"/>
      <c r="BC239" s="162"/>
      <c r="BD239" s="162"/>
      <c r="BE239" s="162"/>
      <c r="BF239" s="162"/>
      <c r="BG239" s="162"/>
      <c r="BH239" s="162"/>
      <c r="BI239" s="162"/>
      <c r="BJ239" s="162"/>
      <c r="BK239" s="162"/>
      <c r="BL239" s="162"/>
      <c r="BM239" s="162"/>
      <c r="BN239" s="162"/>
      <c r="BO239" s="162"/>
      <c r="BP239" s="162"/>
      <c r="BQ239" s="162"/>
      <c r="BR239" s="162"/>
      <c r="BS239" s="162"/>
      <c r="BT239" s="162"/>
      <c r="BU239" s="162"/>
      <c r="BV239" s="162"/>
      <c r="BW239" s="162"/>
      <c r="BX239" s="162"/>
      <c r="BY239" s="162"/>
      <c r="BZ239" s="162"/>
      <c r="CA239" s="162"/>
      <c r="CB239" s="162"/>
      <c r="CC239" s="162"/>
      <c r="CD239" s="162"/>
      <c r="CE239" s="162"/>
      <c r="CF239" s="162"/>
      <c r="CG239" s="162"/>
      <c r="CH239" s="162"/>
      <c r="CI239" s="162"/>
      <c r="CJ239" s="162"/>
      <c r="CK239" s="162"/>
    </row>
    <row r="240" spans="1:89" s="162" customFormat="1" x14ac:dyDescent="0.3">
      <c r="A240" s="143">
        <v>239</v>
      </c>
      <c r="B240" s="411"/>
      <c r="C240" s="410"/>
      <c r="D240" s="410"/>
      <c r="E240" s="325"/>
      <c r="F240" s="325"/>
      <c r="G240" s="325" t="s">
        <v>79</v>
      </c>
      <c r="H240" s="414" t="s">
        <v>38</v>
      </c>
      <c r="I240" s="325"/>
      <c r="J240" s="323" t="s">
        <v>40</v>
      </c>
      <c r="K240" s="325"/>
      <c r="L240" s="325"/>
      <c r="M240" s="382"/>
      <c r="N240" s="327"/>
    </row>
    <row r="241" spans="1:89" s="162" customFormat="1" x14ac:dyDescent="0.3">
      <c r="A241" s="143">
        <v>240</v>
      </c>
      <c r="B241" s="411"/>
      <c r="C241" s="410"/>
      <c r="D241" s="410"/>
      <c r="E241" s="325"/>
      <c r="F241" s="325"/>
      <c r="G241" s="325" t="s">
        <v>80</v>
      </c>
      <c r="H241" s="414" t="s">
        <v>38</v>
      </c>
      <c r="I241" s="325"/>
      <c r="J241" s="323" t="s">
        <v>40</v>
      </c>
      <c r="K241" s="325"/>
      <c r="L241" s="325"/>
      <c r="M241" s="382"/>
      <c r="N241" s="327"/>
    </row>
    <row r="242" spans="1:89" s="162" customFormat="1" x14ac:dyDescent="0.3">
      <c r="A242" s="143">
        <v>241</v>
      </c>
      <c r="B242" s="411"/>
      <c r="C242" s="410"/>
      <c r="D242" s="410"/>
      <c r="E242" s="325"/>
      <c r="F242" s="325"/>
      <c r="G242" s="325" t="s">
        <v>77</v>
      </c>
      <c r="H242" s="414" t="s">
        <v>38</v>
      </c>
      <c r="I242" s="325"/>
      <c r="J242" s="323" t="s">
        <v>40</v>
      </c>
      <c r="K242" s="325"/>
      <c r="L242" s="325"/>
      <c r="M242" s="382"/>
      <c r="N242" s="327"/>
    </row>
    <row r="243" spans="1:89" s="162" customFormat="1" ht="19.5" thickBot="1" x14ac:dyDescent="0.35">
      <c r="A243" s="143">
        <v>242</v>
      </c>
      <c r="B243" s="415"/>
      <c r="C243" s="421"/>
      <c r="D243" s="421"/>
      <c r="E243" s="416"/>
      <c r="F243" s="416"/>
      <c r="G243" s="416"/>
      <c r="H243" s="417"/>
      <c r="I243" s="416"/>
      <c r="J243" s="384"/>
      <c r="K243" s="416"/>
      <c r="L243" s="416"/>
      <c r="M243" s="418"/>
      <c r="N243" s="327"/>
    </row>
    <row r="244" spans="1:89" s="162" customFormat="1" ht="21.75" thickBot="1" x14ac:dyDescent="0.35">
      <c r="A244" s="143">
        <v>243</v>
      </c>
      <c r="B244" s="405" t="s">
        <v>88</v>
      </c>
      <c r="C244" s="406"/>
      <c r="D244" s="407"/>
      <c r="E244" s="335"/>
      <c r="F244" s="335"/>
      <c r="G244" s="335"/>
      <c r="H244" s="336"/>
      <c r="I244" s="336"/>
      <c r="J244" s="335"/>
      <c r="K244" s="335"/>
      <c r="L244" s="335"/>
      <c r="M244" s="343"/>
      <c r="N244" s="328"/>
    </row>
    <row r="245" spans="1:89" s="162" customFormat="1" x14ac:dyDescent="0.3">
      <c r="A245" s="143">
        <v>244</v>
      </c>
      <c r="B245" s="370"/>
      <c r="C245" s="372" t="s">
        <v>10</v>
      </c>
      <c r="D245" s="372">
        <v>45429</v>
      </c>
      <c r="E245" s="346" t="s">
        <v>97</v>
      </c>
      <c r="F245" s="346" t="s">
        <v>12</v>
      </c>
      <c r="G245" s="346" t="s">
        <v>174</v>
      </c>
      <c r="H245" s="346"/>
      <c r="I245" s="346"/>
      <c r="J245" s="346"/>
      <c r="K245" s="346"/>
      <c r="L245" s="346"/>
      <c r="M245" s="376"/>
      <c r="N245" s="443" t="s">
        <v>233</v>
      </c>
    </row>
    <row r="246" spans="1:89" s="161" customFormat="1" x14ac:dyDescent="0.3">
      <c r="A246" s="143">
        <v>245</v>
      </c>
      <c r="B246" s="167"/>
      <c r="C246" s="179" t="s">
        <v>10</v>
      </c>
      <c r="D246" s="179">
        <v>45429</v>
      </c>
      <c r="E246" s="160" t="s">
        <v>13</v>
      </c>
      <c r="F246" s="160" t="s">
        <v>12</v>
      </c>
      <c r="G246" s="160" t="s">
        <v>17</v>
      </c>
      <c r="H246" s="323" t="s">
        <v>40</v>
      </c>
      <c r="I246" s="323" t="s">
        <v>18</v>
      </c>
      <c r="J246" s="323" t="s">
        <v>8</v>
      </c>
      <c r="K246" s="323"/>
      <c r="L246" s="160" t="s">
        <v>115</v>
      </c>
      <c r="M246" s="377" t="s">
        <v>115</v>
      </c>
      <c r="N246" s="327"/>
      <c r="AJ246" s="162"/>
      <c r="AK246" s="162"/>
      <c r="AL246" s="162"/>
      <c r="AM246" s="162"/>
      <c r="AN246" s="162"/>
      <c r="AO246" s="162"/>
      <c r="AP246" s="162"/>
      <c r="AQ246" s="162"/>
      <c r="AR246" s="162"/>
      <c r="AS246" s="162"/>
      <c r="AT246" s="162"/>
      <c r="AU246" s="162"/>
      <c r="AV246" s="162"/>
      <c r="AW246" s="162"/>
      <c r="AX246" s="162"/>
      <c r="AY246" s="162"/>
      <c r="AZ246" s="162"/>
      <c r="BA246" s="162"/>
      <c r="BB246" s="162"/>
      <c r="BC246" s="162"/>
      <c r="BD246" s="162"/>
      <c r="BE246" s="162"/>
      <c r="BF246" s="162"/>
      <c r="BG246" s="162"/>
      <c r="BH246" s="162"/>
      <c r="BI246" s="162"/>
      <c r="BJ246" s="162"/>
      <c r="BK246" s="162"/>
      <c r="BL246" s="162"/>
      <c r="BM246" s="162"/>
      <c r="BN246" s="162"/>
      <c r="BO246" s="162"/>
      <c r="BP246" s="162"/>
      <c r="BQ246" s="162"/>
      <c r="BR246" s="162"/>
      <c r="BS246" s="162"/>
      <c r="BT246" s="162"/>
      <c r="BU246" s="162"/>
      <c r="BV246" s="162"/>
      <c r="BW246" s="162"/>
      <c r="BX246" s="162"/>
      <c r="BY246" s="162"/>
      <c r="BZ246" s="162"/>
      <c r="CA246" s="162"/>
      <c r="CB246" s="162"/>
      <c r="CC246" s="162"/>
      <c r="CD246" s="162"/>
      <c r="CE246" s="162"/>
      <c r="CF246" s="162"/>
      <c r="CG246" s="162"/>
      <c r="CH246" s="162"/>
      <c r="CI246" s="162"/>
      <c r="CJ246" s="162"/>
      <c r="CK246" s="162"/>
    </row>
    <row r="247" spans="1:89" s="162" customFormat="1" x14ac:dyDescent="0.3">
      <c r="A247" s="143">
        <v>246</v>
      </c>
      <c r="B247" s="167"/>
      <c r="C247" s="179" t="s">
        <v>10</v>
      </c>
      <c r="D247" s="179">
        <v>45429</v>
      </c>
      <c r="E247" s="160" t="s">
        <v>14</v>
      </c>
      <c r="F247" s="160" t="s">
        <v>12</v>
      </c>
      <c r="G247" s="160" t="s">
        <v>24</v>
      </c>
      <c r="H247" s="323" t="s">
        <v>40</v>
      </c>
      <c r="I247" s="323" t="s">
        <v>18</v>
      </c>
      <c r="J247" s="323" t="s">
        <v>8</v>
      </c>
      <c r="K247" s="323"/>
      <c r="L247" s="160" t="s">
        <v>115</v>
      </c>
      <c r="M247" s="377" t="s">
        <v>115</v>
      </c>
      <c r="N247" s="332"/>
    </row>
    <row r="248" spans="1:89" s="162" customFormat="1" x14ac:dyDescent="0.3">
      <c r="A248" s="143">
        <v>247</v>
      </c>
      <c r="B248" s="167"/>
      <c r="C248" s="168"/>
      <c r="D248" s="168"/>
      <c r="E248" s="160"/>
      <c r="F248" s="160"/>
      <c r="G248" s="175"/>
      <c r="H248" s="174"/>
      <c r="I248" s="174"/>
      <c r="J248" s="174"/>
      <c r="K248" s="174"/>
      <c r="L248" s="174"/>
      <c r="M248" s="378"/>
      <c r="N248" s="327"/>
    </row>
    <row r="249" spans="1:89" s="162" customFormat="1" x14ac:dyDescent="0.3">
      <c r="A249" s="143">
        <v>248</v>
      </c>
      <c r="B249" s="167"/>
      <c r="C249" s="168" t="s">
        <v>15</v>
      </c>
      <c r="D249" s="168">
        <v>45430</v>
      </c>
      <c r="E249" s="160" t="s">
        <v>99</v>
      </c>
      <c r="F249" s="160" t="s">
        <v>12</v>
      </c>
      <c r="G249" s="160" t="s">
        <v>21</v>
      </c>
      <c r="H249" s="323" t="s">
        <v>9</v>
      </c>
      <c r="I249" s="323" t="s">
        <v>18</v>
      </c>
      <c r="J249" s="323" t="s">
        <v>41</v>
      </c>
      <c r="K249" s="160"/>
      <c r="L249" s="160" t="s">
        <v>115</v>
      </c>
      <c r="M249" s="377" t="s">
        <v>115</v>
      </c>
      <c r="N249" s="327"/>
    </row>
    <row r="250" spans="1:89" s="162" customFormat="1" x14ac:dyDescent="0.3">
      <c r="A250" s="143">
        <v>249</v>
      </c>
      <c r="B250" s="167"/>
      <c r="C250" s="168" t="s">
        <v>15</v>
      </c>
      <c r="D250" s="168">
        <v>45430</v>
      </c>
      <c r="E250" s="160" t="s">
        <v>16</v>
      </c>
      <c r="F250" s="160" t="s">
        <v>12</v>
      </c>
      <c r="G250" s="160" t="s">
        <v>24</v>
      </c>
      <c r="H250" s="323" t="s">
        <v>9</v>
      </c>
      <c r="I250" s="323" t="s">
        <v>18</v>
      </c>
      <c r="J250" s="323" t="s">
        <v>41</v>
      </c>
      <c r="K250" s="160"/>
      <c r="L250" s="160" t="s">
        <v>115</v>
      </c>
      <c r="M250" s="377" t="s">
        <v>115</v>
      </c>
      <c r="N250" s="327"/>
      <c r="O250" s="161" t="s">
        <v>256</v>
      </c>
      <c r="P250" s="433" t="s">
        <v>9</v>
      </c>
      <c r="Q250" s="433" t="s">
        <v>41</v>
      </c>
      <c r="R250" s="439">
        <v>45416</v>
      </c>
      <c r="S250" s="162" t="s">
        <v>257</v>
      </c>
    </row>
    <row r="251" spans="1:89" s="162" customFormat="1" x14ac:dyDescent="0.3">
      <c r="A251" s="143">
        <v>250</v>
      </c>
      <c r="B251" s="167"/>
      <c r="C251" s="168" t="s">
        <v>15</v>
      </c>
      <c r="D251" s="168">
        <v>45430</v>
      </c>
      <c r="E251" s="160" t="s">
        <v>19</v>
      </c>
      <c r="F251" s="160" t="s">
        <v>12</v>
      </c>
      <c r="G251" s="160" t="s">
        <v>22</v>
      </c>
      <c r="H251" s="323" t="s">
        <v>9</v>
      </c>
      <c r="I251" s="323" t="s">
        <v>18</v>
      </c>
      <c r="J251" s="323" t="s">
        <v>42</v>
      </c>
      <c r="K251" s="160"/>
      <c r="L251" s="160" t="s">
        <v>115</v>
      </c>
      <c r="M251" s="377" t="s">
        <v>115</v>
      </c>
      <c r="N251" s="327"/>
    </row>
    <row r="252" spans="1:89" s="162" customFormat="1" x14ac:dyDescent="0.3">
      <c r="A252" s="143">
        <v>251</v>
      </c>
      <c r="B252" s="167"/>
      <c r="C252" s="168" t="s">
        <v>15</v>
      </c>
      <c r="D252" s="168">
        <v>45430</v>
      </c>
      <c r="E252" s="160" t="s">
        <v>20</v>
      </c>
      <c r="F252" s="160" t="s">
        <v>12</v>
      </c>
      <c r="G252" s="160" t="s">
        <v>17</v>
      </c>
      <c r="H252" s="323" t="s">
        <v>42</v>
      </c>
      <c r="I252" s="323" t="s">
        <v>18</v>
      </c>
      <c r="J252" s="323" t="s">
        <v>44</v>
      </c>
      <c r="K252" s="323"/>
      <c r="L252" s="160" t="s">
        <v>115</v>
      </c>
      <c r="M252" s="377" t="s">
        <v>115</v>
      </c>
      <c r="N252" s="327"/>
    </row>
    <row r="253" spans="1:89" s="161" customFormat="1" x14ac:dyDescent="0.3">
      <c r="A253" s="143">
        <v>252</v>
      </c>
      <c r="B253" s="167"/>
      <c r="C253" s="168" t="s">
        <v>15</v>
      </c>
      <c r="D253" s="168">
        <v>45430</v>
      </c>
      <c r="E253" s="160" t="s">
        <v>11</v>
      </c>
      <c r="F253" s="160" t="s">
        <v>12</v>
      </c>
      <c r="G253" s="160" t="s">
        <v>17</v>
      </c>
      <c r="H253" s="323" t="s">
        <v>9</v>
      </c>
      <c r="I253" s="323" t="s">
        <v>18</v>
      </c>
      <c r="J253" s="323" t="s">
        <v>41</v>
      </c>
      <c r="K253" s="323"/>
      <c r="L253" s="160" t="s">
        <v>115</v>
      </c>
      <c r="M253" s="377" t="s">
        <v>115</v>
      </c>
      <c r="N253" s="327"/>
      <c r="AJ253" s="162"/>
      <c r="AK253" s="162"/>
      <c r="AL253" s="162"/>
      <c r="AM253" s="162"/>
      <c r="AN253" s="162"/>
      <c r="AO253" s="162"/>
      <c r="AP253" s="162"/>
      <c r="AQ253" s="162"/>
      <c r="AR253" s="162"/>
      <c r="AS253" s="162"/>
      <c r="AT253" s="162"/>
      <c r="AU253" s="162"/>
      <c r="AV253" s="162"/>
      <c r="AW253" s="162"/>
      <c r="AX253" s="162"/>
      <c r="AY253" s="162"/>
      <c r="AZ253" s="162"/>
      <c r="BA253" s="162"/>
      <c r="BB253" s="162"/>
      <c r="BC253" s="162"/>
      <c r="BD253" s="162"/>
      <c r="BE253" s="162"/>
      <c r="BF253" s="162"/>
      <c r="BG253" s="162"/>
      <c r="BH253" s="162"/>
      <c r="BI253" s="162"/>
      <c r="BJ253" s="162"/>
      <c r="BK253" s="162"/>
      <c r="BL253" s="162"/>
      <c r="BM253" s="162"/>
      <c r="BN253" s="162"/>
      <c r="BO253" s="162"/>
      <c r="BP253" s="162"/>
      <c r="BQ253" s="162"/>
      <c r="BR253" s="162"/>
      <c r="BS253" s="162"/>
      <c r="BT253" s="162"/>
      <c r="BU253" s="162"/>
      <c r="BV253" s="162"/>
      <c r="BW253" s="162"/>
      <c r="BX253" s="162"/>
      <c r="BY253" s="162"/>
      <c r="BZ253" s="162"/>
      <c r="CA253" s="162"/>
      <c r="CB253" s="162"/>
      <c r="CC253" s="162"/>
      <c r="CD253" s="162"/>
      <c r="CE253" s="162"/>
      <c r="CF253" s="162"/>
      <c r="CG253" s="162"/>
      <c r="CH253" s="162"/>
      <c r="CI253" s="162"/>
      <c r="CJ253" s="162"/>
      <c r="CK253" s="162"/>
    </row>
    <row r="254" spans="1:89" s="161" customFormat="1" x14ac:dyDescent="0.3">
      <c r="A254" s="143">
        <v>253</v>
      </c>
      <c r="B254" s="167"/>
      <c r="C254" s="168" t="s">
        <v>15</v>
      </c>
      <c r="D254" s="168">
        <v>45430</v>
      </c>
      <c r="E254" s="160" t="s">
        <v>23</v>
      </c>
      <c r="F254" s="160" t="s">
        <v>12</v>
      </c>
      <c r="G254" s="160" t="s">
        <v>21</v>
      </c>
      <c r="H254" s="323" t="s">
        <v>40</v>
      </c>
      <c r="I254" s="323" t="s">
        <v>18</v>
      </c>
      <c r="J254" s="323" t="s">
        <v>8</v>
      </c>
      <c r="K254" s="323"/>
      <c r="L254" s="160" t="s">
        <v>115</v>
      </c>
      <c r="M254" s="377" t="s">
        <v>115</v>
      </c>
      <c r="N254" s="327"/>
      <c r="AJ254" s="162"/>
      <c r="AK254" s="162"/>
      <c r="AL254" s="162"/>
      <c r="AM254" s="162"/>
      <c r="AN254" s="162"/>
      <c r="AO254" s="162"/>
      <c r="AP254" s="162"/>
      <c r="AQ254" s="162"/>
      <c r="AR254" s="162"/>
      <c r="AS254" s="162"/>
      <c r="AT254" s="162"/>
      <c r="AU254" s="162"/>
      <c r="AV254" s="162"/>
      <c r="AW254" s="162"/>
      <c r="AX254" s="162"/>
      <c r="AY254" s="162"/>
      <c r="AZ254" s="162"/>
      <c r="BA254" s="162"/>
      <c r="BB254" s="162"/>
      <c r="BC254" s="162"/>
      <c r="BD254" s="162"/>
      <c r="BE254" s="162"/>
      <c r="BF254" s="162"/>
      <c r="BG254" s="162"/>
      <c r="BH254" s="162"/>
      <c r="BI254" s="162"/>
      <c r="BJ254" s="162"/>
      <c r="BK254" s="162"/>
      <c r="BL254" s="162"/>
      <c r="BM254" s="162"/>
      <c r="BN254" s="162"/>
      <c r="BO254" s="162"/>
      <c r="BP254" s="162"/>
      <c r="BQ254" s="162"/>
      <c r="BR254" s="162"/>
      <c r="BS254" s="162"/>
      <c r="BT254" s="162"/>
      <c r="BU254" s="162"/>
      <c r="BV254" s="162"/>
      <c r="BW254" s="162"/>
      <c r="BX254" s="162"/>
      <c r="BY254" s="162"/>
    </row>
    <row r="255" spans="1:89" s="161" customFormat="1" x14ac:dyDescent="0.3">
      <c r="A255" s="143">
        <v>254</v>
      </c>
      <c r="B255" s="167"/>
      <c r="C255" s="168" t="s">
        <v>15</v>
      </c>
      <c r="D255" s="168">
        <v>45430</v>
      </c>
      <c r="E255" s="160" t="s">
        <v>25</v>
      </c>
      <c r="F255" s="160" t="s">
        <v>12</v>
      </c>
      <c r="G255" s="160" t="s">
        <v>22</v>
      </c>
      <c r="H255" s="323" t="s">
        <v>40</v>
      </c>
      <c r="I255" s="323" t="s">
        <v>18</v>
      </c>
      <c r="J255" s="323" t="s">
        <v>269</v>
      </c>
      <c r="K255" s="323"/>
      <c r="L255" s="160" t="s">
        <v>115</v>
      </c>
      <c r="M255" s="377" t="s">
        <v>115</v>
      </c>
      <c r="N255" s="327"/>
      <c r="AJ255" s="162"/>
      <c r="AK255" s="162"/>
      <c r="AL255" s="162"/>
      <c r="AM255" s="162"/>
      <c r="AN255" s="162"/>
      <c r="AO255" s="162"/>
      <c r="AP255" s="162"/>
      <c r="AQ255" s="162"/>
      <c r="AR255" s="162"/>
      <c r="AS255" s="162"/>
      <c r="AT255" s="162"/>
      <c r="AU255" s="162"/>
      <c r="AV255" s="162"/>
      <c r="AW255" s="162"/>
      <c r="AX255" s="162"/>
      <c r="AY255" s="162"/>
      <c r="AZ255" s="162"/>
      <c r="BA255" s="162"/>
      <c r="BB255" s="162"/>
      <c r="BC255" s="162"/>
      <c r="BD255" s="162"/>
      <c r="BE255" s="162"/>
      <c r="BF255" s="162"/>
      <c r="BG255" s="162"/>
      <c r="BH255" s="162"/>
      <c r="BI255" s="162"/>
      <c r="BJ255" s="162"/>
      <c r="BK255" s="162"/>
      <c r="BL255" s="162"/>
      <c r="BM255" s="162"/>
      <c r="BN255" s="162"/>
      <c r="BO255" s="162"/>
      <c r="BP255" s="162"/>
      <c r="BQ255" s="162"/>
      <c r="BR255" s="162"/>
      <c r="BS255" s="162"/>
      <c r="BT255" s="162"/>
      <c r="BU255" s="162"/>
      <c r="BV255" s="162"/>
      <c r="BW255" s="162"/>
      <c r="BX255" s="162"/>
      <c r="BY255" s="162"/>
    </row>
    <row r="256" spans="1:89" s="161" customFormat="1" x14ac:dyDescent="0.3">
      <c r="A256" s="143">
        <v>255</v>
      </c>
      <c r="B256" s="167"/>
      <c r="C256" s="168"/>
      <c r="D256" s="168"/>
      <c r="E256" s="160"/>
      <c r="F256" s="160"/>
      <c r="G256" s="174"/>
      <c r="H256" s="323"/>
      <c r="I256" s="174"/>
      <c r="J256" s="323"/>
      <c r="K256" s="174"/>
      <c r="L256" s="174"/>
      <c r="M256" s="378"/>
      <c r="N256" s="327"/>
      <c r="AJ256" s="162"/>
      <c r="AK256" s="162"/>
      <c r="AL256" s="162"/>
      <c r="AM256" s="162"/>
      <c r="AN256" s="162"/>
      <c r="AO256" s="162"/>
      <c r="AP256" s="162"/>
      <c r="AQ256" s="162"/>
      <c r="AR256" s="162"/>
      <c r="AS256" s="162"/>
      <c r="AT256" s="162"/>
      <c r="AU256" s="162"/>
      <c r="AV256" s="162"/>
      <c r="AW256" s="162"/>
      <c r="AX256" s="162"/>
      <c r="AY256" s="162"/>
      <c r="AZ256" s="162"/>
      <c r="BA256" s="162"/>
      <c r="BB256" s="162"/>
      <c r="BC256" s="162"/>
      <c r="BD256" s="162"/>
      <c r="BE256" s="162"/>
      <c r="BF256" s="162"/>
      <c r="BG256" s="162"/>
      <c r="BH256" s="162"/>
      <c r="BI256" s="162"/>
      <c r="BJ256" s="162"/>
      <c r="BK256" s="162"/>
      <c r="BL256" s="162"/>
      <c r="BM256" s="162"/>
      <c r="BN256" s="162"/>
      <c r="BO256" s="162"/>
      <c r="BP256" s="162"/>
      <c r="BQ256" s="162"/>
      <c r="BR256" s="162"/>
      <c r="BS256" s="162"/>
      <c r="BT256" s="162"/>
      <c r="BU256" s="162"/>
      <c r="BV256" s="162"/>
      <c r="BW256" s="162"/>
      <c r="BX256" s="162"/>
      <c r="BY256" s="162"/>
    </row>
    <row r="257" spans="1:89" s="161" customFormat="1" x14ac:dyDescent="0.3">
      <c r="A257" s="143">
        <v>256</v>
      </c>
      <c r="B257" s="167"/>
      <c r="C257" s="168" t="s">
        <v>26</v>
      </c>
      <c r="D257" s="168">
        <v>45431</v>
      </c>
      <c r="E257" s="160" t="s">
        <v>27</v>
      </c>
      <c r="F257" s="160" t="s">
        <v>12</v>
      </c>
      <c r="G257" s="160" t="s">
        <v>77</v>
      </c>
      <c r="H257" s="166" t="s">
        <v>116</v>
      </c>
      <c r="I257" s="160" t="s">
        <v>18</v>
      </c>
      <c r="J257" s="160" t="s">
        <v>117</v>
      </c>
      <c r="K257" s="174"/>
      <c r="L257" s="160" t="s">
        <v>115</v>
      </c>
      <c r="M257" s="377" t="s">
        <v>115</v>
      </c>
      <c r="N257" s="432" t="s">
        <v>240</v>
      </c>
      <c r="AJ257" s="162"/>
      <c r="AK257" s="162"/>
      <c r="AL257" s="162"/>
      <c r="AM257" s="162"/>
      <c r="AN257" s="162"/>
      <c r="AO257" s="162"/>
      <c r="AP257" s="162"/>
      <c r="AQ257" s="162"/>
      <c r="AR257" s="162"/>
      <c r="AS257" s="162"/>
      <c r="AT257" s="162"/>
      <c r="AU257" s="162"/>
      <c r="AV257" s="162"/>
      <c r="AW257" s="162"/>
      <c r="AX257" s="162"/>
      <c r="AY257" s="162"/>
      <c r="AZ257" s="162"/>
      <c r="BA257" s="162"/>
      <c r="BB257" s="162"/>
      <c r="BC257" s="162"/>
      <c r="BD257" s="162"/>
      <c r="BE257" s="162"/>
      <c r="BF257" s="162"/>
      <c r="BG257" s="162"/>
      <c r="BH257" s="162"/>
      <c r="BI257" s="162"/>
      <c r="BJ257" s="162"/>
      <c r="BK257" s="162"/>
      <c r="BL257" s="162"/>
      <c r="BM257" s="162"/>
      <c r="BN257" s="162"/>
      <c r="BO257" s="162"/>
      <c r="BP257" s="162"/>
      <c r="BQ257" s="162"/>
      <c r="BR257" s="162"/>
      <c r="BS257" s="162"/>
      <c r="BT257" s="162"/>
      <c r="BU257" s="162"/>
      <c r="BV257" s="162"/>
      <c r="BW257" s="162"/>
      <c r="BX257" s="162"/>
      <c r="BY257" s="162"/>
    </row>
    <row r="258" spans="1:89" s="162" customFormat="1" x14ac:dyDescent="0.3">
      <c r="A258" s="143">
        <v>257</v>
      </c>
      <c r="B258" s="167"/>
      <c r="C258" s="168" t="s">
        <v>26</v>
      </c>
      <c r="D258" s="168">
        <v>45431</v>
      </c>
      <c r="E258" s="160" t="s">
        <v>29</v>
      </c>
      <c r="F258" s="160" t="s">
        <v>12</v>
      </c>
      <c r="G258" s="160" t="s">
        <v>79</v>
      </c>
      <c r="H258" s="166" t="s">
        <v>116</v>
      </c>
      <c r="I258" s="160" t="s">
        <v>18</v>
      </c>
      <c r="J258" s="160" t="s">
        <v>117</v>
      </c>
      <c r="K258" s="165"/>
      <c r="L258" s="160" t="s">
        <v>115</v>
      </c>
      <c r="M258" s="377" t="s">
        <v>115</v>
      </c>
      <c r="N258" s="432" t="s">
        <v>240</v>
      </c>
    </row>
    <row r="259" spans="1:89" s="162" customFormat="1" x14ac:dyDescent="0.3">
      <c r="A259" s="143">
        <v>258</v>
      </c>
      <c r="B259" s="167"/>
      <c r="C259" s="168" t="s">
        <v>26</v>
      </c>
      <c r="D259" s="168">
        <v>45431</v>
      </c>
      <c r="E259" s="160" t="s">
        <v>31</v>
      </c>
      <c r="F259" s="160" t="s">
        <v>12</v>
      </c>
      <c r="G259" s="160" t="s">
        <v>80</v>
      </c>
      <c r="H259" s="166" t="s">
        <v>116</v>
      </c>
      <c r="I259" s="160" t="s">
        <v>18</v>
      </c>
      <c r="J259" s="160" t="s">
        <v>117</v>
      </c>
      <c r="K259" s="165"/>
      <c r="L259" s="160" t="s">
        <v>115</v>
      </c>
      <c r="M259" s="377" t="s">
        <v>115</v>
      </c>
      <c r="N259" s="432" t="s">
        <v>240</v>
      </c>
    </row>
    <row r="260" spans="1:89" s="161" customFormat="1" x14ac:dyDescent="0.3">
      <c r="A260" s="143">
        <v>259</v>
      </c>
      <c r="B260" s="167"/>
      <c r="C260" s="168" t="s">
        <v>26</v>
      </c>
      <c r="D260" s="168">
        <v>45431</v>
      </c>
      <c r="E260" s="171" t="s">
        <v>99</v>
      </c>
      <c r="F260" s="160" t="s">
        <v>12</v>
      </c>
      <c r="G260" s="160" t="s">
        <v>24</v>
      </c>
      <c r="H260" s="166" t="s">
        <v>116</v>
      </c>
      <c r="I260" s="160" t="s">
        <v>18</v>
      </c>
      <c r="J260" s="160" t="s">
        <v>117</v>
      </c>
      <c r="K260" s="165"/>
      <c r="L260" s="160" t="s">
        <v>115</v>
      </c>
      <c r="M260" s="377" t="s">
        <v>115</v>
      </c>
      <c r="N260" s="432" t="s">
        <v>240</v>
      </c>
      <c r="AJ260" s="162"/>
      <c r="AK260" s="162"/>
      <c r="AL260" s="162"/>
      <c r="AM260" s="162"/>
      <c r="AN260" s="162"/>
      <c r="AO260" s="162"/>
      <c r="AP260" s="162"/>
      <c r="AQ260" s="162"/>
      <c r="AR260" s="162"/>
      <c r="AS260" s="162"/>
      <c r="AT260" s="162"/>
      <c r="AU260" s="162"/>
      <c r="AV260" s="162"/>
      <c r="AW260" s="162"/>
      <c r="AX260" s="162"/>
      <c r="AY260" s="162"/>
      <c r="AZ260" s="162"/>
      <c r="BA260" s="162"/>
      <c r="BB260" s="162"/>
      <c r="BC260" s="162"/>
      <c r="BD260" s="162"/>
      <c r="BE260" s="162"/>
      <c r="BF260" s="162"/>
      <c r="BG260" s="162"/>
      <c r="BH260" s="162"/>
      <c r="BI260" s="162"/>
      <c r="BJ260" s="162"/>
      <c r="BK260" s="162"/>
      <c r="BL260" s="162"/>
      <c r="BM260" s="162"/>
      <c r="BN260" s="162"/>
      <c r="BO260" s="162"/>
      <c r="BP260" s="162"/>
      <c r="BQ260" s="162"/>
      <c r="BR260" s="162"/>
      <c r="BS260" s="162"/>
      <c r="BT260" s="162"/>
      <c r="BU260" s="162"/>
      <c r="BV260" s="162"/>
      <c r="BW260" s="162"/>
      <c r="BX260" s="162"/>
      <c r="BY260" s="162"/>
      <c r="BZ260" s="162"/>
      <c r="CA260" s="162"/>
      <c r="CB260" s="162"/>
      <c r="CC260" s="162"/>
      <c r="CD260" s="162"/>
      <c r="CE260" s="162"/>
      <c r="CF260" s="162"/>
      <c r="CG260" s="162"/>
      <c r="CH260" s="162"/>
      <c r="CI260" s="162"/>
      <c r="CJ260" s="162"/>
      <c r="CK260" s="162"/>
    </row>
    <row r="261" spans="1:89" s="161" customFormat="1" x14ac:dyDescent="0.3">
      <c r="A261" s="143">
        <v>260</v>
      </c>
      <c r="B261" s="167"/>
      <c r="C261" s="168" t="s">
        <v>26</v>
      </c>
      <c r="D261" s="168">
        <v>45431</v>
      </c>
      <c r="E261" s="160" t="s">
        <v>241</v>
      </c>
      <c r="F261" s="160" t="s">
        <v>12</v>
      </c>
      <c r="G261" s="160" t="s">
        <v>21</v>
      </c>
      <c r="H261" s="166" t="s">
        <v>116</v>
      </c>
      <c r="I261" s="160" t="s">
        <v>18</v>
      </c>
      <c r="J261" s="160" t="s">
        <v>117</v>
      </c>
      <c r="K261" s="165"/>
      <c r="L261" s="160" t="s">
        <v>115</v>
      </c>
      <c r="M261" s="377" t="s">
        <v>115</v>
      </c>
      <c r="N261" s="432" t="s">
        <v>240</v>
      </c>
      <c r="AJ261" s="162"/>
      <c r="AK261" s="162"/>
      <c r="AL261" s="162"/>
      <c r="AM261" s="162"/>
      <c r="AN261" s="162"/>
      <c r="AO261" s="162"/>
      <c r="AP261" s="162"/>
      <c r="AQ261" s="162"/>
      <c r="AR261" s="162"/>
      <c r="AS261" s="162"/>
      <c r="AT261" s="162"/>
      <c r="AU261" s="162"/>
      <c r="AV261" s="162"/>
      <c r="AW261" s="162"/>
      <c r="AX261" s="162"/>
      <c r="AY261" s="162"/>
      <c r="AZ261" s="162"/>
      <c r="BA261" s="162"/>
      <c r="BB261" s="162"/>
      <c r="BC261" s="162"/>
      <c r="BD261" s="162"/>
      <c r="BE261" s="162"/>
      <c r="BF261" s="162"/>
      <c r="BG261" s="162"/>
      <c r="BH261" s="162"/>
      <c r="BI261" s="162"/>
      <c r="BJ261" s="162"/>
      <c r="BK261" s="162"/>
      <c r="BL261" s="162"/>
      <c r="BM261" s="162"/>
      <c r="BN261" s="162"/>
      <c r="BO261" s="162"/>
      <c r="BP261" s="162"/>
      <c r="BQ261" s="162"/>
      <c r="BR261" s="162"/>
      <c r="BS261" s="162"/>
      <c r="BT261" s="162"/>
      <c r="BU261" s="162"/>
      <c r="BV261" s="162"/>
      <c r="BW261" s="162"/>
      <c r="BX261" s="162"/>
      <c r="BY261" s="162"/>
      <c r="BZ261" s="162"/>
      <c r="CA261" s="162"/>
      <c r="CB261" s="162"/>
      <c r="CC261" s="162"/>
      <c r="CD261" s="162"/>
      <c r="CE261" s="162"/>
      <c r="CF261" s="162"/>
      <c r="CG261" s="162"/>
      <c r="CH261" s="162"/>
      <c r="CI261" s="162"/>
      <c r="CJ261" s="162"/>
      <c r="CK261" s="162"/>
    </row>
    <row r="262" spans="1:89" s="161" customFormat="1" x14ac:dyDescent="0.3">
      <c r="A262" s="143">
        <v>261</v>
      </c>
      <c r="B262" s="167"/>
      <c r="C262" s="168" t="s">
        <v>26</v>
      </c>
      <c r="D262" s="168">
        <v>45431</v>
      </c>
      <c r="E262" s="160" t="s">
        <v>33</v>
      </c>
      <c r="F262" s="160" t="s">
        <v>12</v>
      </c>
      <c r="G262" s="160" t="s">
        <v>78</v>
      </c>
      <c r="H262" s="166" t="s">
        <v>116</v>
      </c>
      <c r="I262" s="160" t="s">
        <v>18</v>
      </c>
      <c r="J262" s="160" t="s">
        <v>117</v>
      </c>
      <c r="K262" s="165"/>
      <c r="L262" s="160" t="s">
        <v>115</v>
      </c>
      <c r="M262" s="377" t="s">
        <v>115</v>
      </c>
      <c r="N262" s="432" t="s">
        <v>240</v>
      </c>
      <c r="AJ262" s="162"/>
      <c r="AK262" s="162"/>
      <c r="AL262" s="162"/>
      <c r="AM262" s="162"/>
      <c r="AN262" s="162"/>
      <c r="AO262" s="162"/>
      <c r="AP262" s="162"/>
      <c r="AQ262" s="162"/>
      <c r="AR262" s="162"/>
      <c r="AS262" s="162"/>
      <c r="AT262" s="162"/>
      <c r="AU262" s="162"/>
      <c r="AV262" s="162"/>
      <c r="AW262" s="162"/>
      <c r="AX262" s="162"/>
      <c r="AY262" s="162"/>
      <c r="AZ262" s="162"/>
      <c r="BA262" s="162"/>
      <c r="BB262" s="162"/>
      <c r="BC262" s="162"/>
      <c r="BD262" s="162"/>
      <c r="BE262" s="162"/>
      <c r="BF262" s="162"/>
      <c r="BG262" s="162"/>
      <c r="BH262" s="162"/>
      <c r="BI262" s="162"/>
      <c r="BJ262" s="162"/>
      <c r="BK262" s="162"/>
      <c r="BL262" s="162"/>
      <c r="BM262" s="162"/>
      <c r="BN262" s="162"/>
      <c r="BO262" s="162"/>
      <c r="BP262" s="162"/>
      <c r="BQ262" s="162"/>
      <c r="BR262" s="162"/>
      <c r="BS262" s="162"/>
      <c r="BT262" s="162"/>
      <c r="BU262" s="162"/>
      <c r="BV262" s="162"/>
      <c r="BW262" s="162"/>
      <c r="BX262" s="162"/>
      <c r="BY262" s="162"/>
      <c r="BZ262" s="162"/>
      <c r="CA262" s="162"/>
      <c r="CB262" s="162"/>
      <c r="CC262" s="162"/>
      <c r="CD262" s="162"/>
      <c r="CE262" s="162"/>
      <c r="CF262" s="162"/>
      <c r="CG262" s="162"/>
      <c r="CH262" s="162"/>
      <c r="CI262" s="162"/>
      <c r="CJ262" s="162"/>
      <c r="CK262" s="162"/>
    </row>
    <row r="263" spans="1:89" s="161" customFormat="1" x14ac:dyDescent="0.3">
      <c r="A263" s="143">
        <v>262</v>
      </c>
      <c r="B263" s="167"/>
      <c r="C263" s="168" t="s">
        <v>26</v>
      </c>
      <c r="D263" s="168">
        <v>45431</v>
      </c>
      <c r="E263" s="160" t="s">
        <v>19</v>
      </c>
      <c r="F263" s="160" t="s">
        <v>12</v>
      </c>
      <c r="G263" s="160" t="s">
        <v>22</v>
      </c>
      <c r="H263" s="166" t="s">
        <v>116</v>
      </c>
      <c r="I263" s="160" t="s">
        <v>18</v>
      </c>
      <c r="J263" s="160" t="s">
        <v>117</v>
      </c>
      <c r="K263" s="165"/>
      <c r="L263" s="160" t="s">
        <v>115</v>
      </c>
      <c r="M263" s="377" t="s">
        <v>115</v>
      </c>
      <c r="N263" s="432" t="s">
        <v>240</v>
      </c>
      <c r="AJ263" s="162"/>
      <c r="AK263" s="162"/>
      <c r="AL263" s="162"/>
      <c r="AM263" s="162"/>
      <c r="AN263" s="162"/>
      <c r="AO263" s="162"/>
      <c r="AP263" s="162"/>
      <c r="AQ263" s="162"/>
      <c r="AR263" s="162"/>
      <c r="AS263" s="162"/>
      <c r="AT263" s="162"/>
      <c r="AU263" s="162"/>
      <c r="AV263" s="162"/>
      <c r="AW263" s="162"/>
      <c r="AX263" s="162"/>
      <c r="AY263" s="162"/>
      <c r="AZ263" s="162"/>
      <c r="BA263" s="162"/>
      <c r="BB263" s="162"/>
      <c r="BC263" s="162"/>
      <c r="BD263" s="162"/>
      <c r="BE263" s="162"/>
      <c r="BF263" s="162"/>
      <c r="BG263" s="162"/>
      <c r="BH263" s="162"/>
      <c r="BI263" s="162"/>
      <c r="BJ263" s="162"/>
      <c r="BK263" s="162"/>
      <c r="BL263" s="162"/>
      <c r="BM263" s="162"/>
      <c r="BN263" s="162"/>
      <c r="BO263" s="162"/>
      <c r="BP263" s="162"/>
      <c r="BQ263" s="162"/>
      <c r="BR263" s="162"/>
      <c r="BS263" s="162"/>
      <c r="BT263" s="162"/>
      <c r="BU263" s="162"/>
      <c r="BV263" s="162"/>
      <c r="BW263" s="162"/>
      <c r="BX263" s="162"/>
      <c r="BY263" s="162"/>
      <c r="BZ263" s="162"/>
      <c r="CA263" s="162"/>
      <c r="CB263" s="162"/>
      <c r="CC263" s="162"/>
      <c r="CD263" s="162"/>
      <c r="CE263" s="162"/>
      <c r="CF263" s="162"/>
      <c r="CG263" s="162"/>
      <c r="CH263" s="162"/>
      <c r="CI263" s="162"/>
      <c r="CJ263" s="162"/>
      <c r="CK263" s="162"/>
    </row>
    <row r="264" spans="1:89" s="161" customFormat="1" x14ac:dyDescent="0.3">
      <c r="A264" s="143">
        <v>263</v>
      </c>
      <c r="B264" s="167"/>
      <c r="C264" s="168" t="s">
        <v>26</v>
      </c>
      <c r="D264" s="168">
        <v>45431</v>
      </c>
      <c r="E264" s="160" t="s">
        <v>100</v>
      </c>
      <c r="F264" s="160" t="s">
        <v>12</v>
      </c>
      <c r="G264" s="160" t="s">
        <v>17</v>
      </c>
      <c r="H264" s="166" t="s">
        <v>116</v>
      </c>
      <c r="I264" s="160" t="s">
        <v>18</v>
      </c>
      <c r="J264" s="160" t="s">
        <v>117</v>
      </c>
      <c r="K264" s="165"/>
      <c r="L264" s="160" t="s">
        <v>115</v>
      </c>
      <c r="M264" s="377" t="s">
        <v>115</v>
      </c>
      <c r="N264" s="432" t="s">
        <v>240</v>
      </c>
      <c r="AJ264" s="162"/>
      <c r="AK264" s="162"/>
      <c r="AL264" s="162"/>
      <c r="AM264" s="162"/>
      <c r="AN264" s="162"/>
      <c r="AO264" s="162"/>
      <c r="AP264" s="162"/>
      <c r="AQ264" s="162"/>
      <c r="AR264" s="162"/>
      <c r="AS264" s="162"/>
      <c r="AT264" s="162"/>
      <c r="AU264" s="162"/>
      <c r="AV264" s="162"/>
      <c r="AW264" s="162"/>
      <c r="AX264" s="162"/>
      <c r="AY264" s="162"/>
      <c r="AZ264" s="162"/>
      <c r="BA264" s="162"/>
      <c r="BB264" s="162"/>
      <c r="BC264" s="162"/>
      <c r="BD264" s="162"/>
      <c r="BE264" s="162"/>
      <c r="BF264" s="162"/>
      <c r="BG264" s="162"/>
      <c r="BH264" s="162"/>
      <c r="BI264" s="162"/>
      <c r="BJ264" s="162"/>
      <c r="BK264" s="162"/>
      <c r="BL264" s="162"/>
      <c r="BM264" s="162"/>
      <c r="BN264" s="162"/>
      <c r="BO264" s="162"/>
      <c r="BP264" s="162"/>
      <c r="BQ264" s="162"/>
      <c r="BR264" s="162"/>
      <c r="BS264" s="162"/>
      <c r="BT264" s="162"/>
      <c r="BU264" s="162"/>
      <c r="BV264" s="162"/>
      <c r="BW264" s="162"/>
      <c r="BX264" s="162"/>
      <c r="BY264" s="162"/>
      <c r="BZ264" s="162"/>
      <c r="CA264" s="162"/>
      <c r="CB264" s="162"/>
      <c r="CC264" s="162"/>
      <c r="CD264" s="162"/>
      <c r="CE264" s="162"/>
      <c r="CF264" s="162"/>
      <c r="CG264" s="162"/>
      <c r="CH264" s="162"/>
      <c r="CI264" s="162"/>
      <c r="CJ264" s="162"/>
      <c r="CK264" s="162"/>
    </row>
    <row r="265" spans="1:89" s="162" customFormat="1" x14ac:dyDescent="0.3">
      <c r="A265" s="143">
        <v>264</v>
      </c>
      <c r="B265" s="167"/>
      <c r="C265" s="168"/>
      <c r="D265" s="168"/>
      <c r="E265" s="160"/>
      <c r="F265" s="160"/>
      <c r="G265" s="160"/>
      <c r="H265" s="165"/>
      <c r="I265" s="165"/>
      <c r="J265" s="165"/>
      <c r="K265" s="165"/>
      <c r="L265" s="165"/>
      <c r="M265" s="379"/>
      <c r="N265" s="327"/>
    </row>
    <row r="266" spans="1:89" s="162" customFormat="1" x14ac:dyDescent="0.3">
      <c r="A266" s="143">
        <v>265</v>
      </c>
      <c r="B266" s="167"/>
      <c r="C266" s="168" t="s">
        <v>37</v>
      </c>
      <c r="D266" s="168">
        <v>45432</v>
      </c>
      <c r="E266" s="160" t="s">
        <v>11</v>
      </c>
      <c r="F266" s="160" t="s">
        <v>12</v>
      </c>
      <c r="G266" s="160"/>
      <c r="H266" s="174"/>
      <c r="I266" s="174"/>
      <c r="J266" s="174"/>
      <c r="K266" s="174"/>
      <c r="L266" s="174"/>
      <c r="M266" s="378"/>
      <c r="N266" s="327"/>
    </row>
    <row r="267" spans="1:89" s="162" customFormat="1" x14ac:dyDescent="0.3">
      <c r="A267" s="143">
        <v>266</v>
      </c>
      <c r="B267" s="167"/>
      <c r="C267" s="168" t="s">
        <v>37</v>
      </c>
      <c r="D267" s="168">
        <v>45432</v>
      </c>
      <c r="E267" s="160" t="s">
        <v>23</v>
      </c>
      <c r="F267" s="160" t="s">
        <v>12</v>
      </c>
      <c r="G267" s="160"/>
      <c r="H267" s="174"/>
      <c r="I267" s="174"/>
      <c r="J267" s="174"/>
      <c r="K267" s="174"/>
      <c r="L267" s="174"/>
      <c r="M267" s="378"/>
      <c r="N267" s="327"/>
    </row>
    <row r="268" spans="1:89" s="162" customFormat="1" x14ac:dyDescent="0.3">
      <c r="A268" s="143">
        <v>267</v>
      </c>
      <c r="B268" s="167"/>
      <c r="C268" s="168"/>
      <c r="D268" s="168"/>
      <c r="E268" s="160"/>
      <c r="F268" s="160"/>
      <c r="G268" s="160"/>
      <c r="H268" s="160"/>
      <c r="I268" s="160"/>
      <c r="J268" s="323"/>
      <c r="K268" s="160"/>
      <c r="L268" s="160"/>
      <c r="M268" s="377"/>
    </row>
    <row r="269" spans="1:89" s="162" customFormat="1" x14ac:dyDescent="0.3">
      <c r="A269" s="143">
        <v>268</v>
      </c>
      <c r="B269" s="167"/>
      <c r="C269" s="168"/>
      <c r="D269" s="168"/>
      <c r="E269" s="160"/>
      <c r="F269" s="160"/>
      <c r="G269" s="160" t="s">
        <v>24</v>
      </c>
      <c r="H269" s="166" t="s">
        <v>38</v>
      </c>
      <c r="I269" s="160"/>
      <c r="J269" s="323" t="s">
        <v>42</v>
      </c>
      <c r="K269" s="160"/>
      <c r="L269" s="160"/>
      <c r="M269" s="377"/>
    </row>
    <row r="270" spans="1:89" s="162" customFormat="1" x14ac:dyDescent="0.3">
      <c r="A270" s="143">
        <v>269</v>
      </c>
      <c r="B270" s="167"/>
      <c r="C270" s="168"/>
      <c r="D270" s="168"/>
      <c r="E270" s="160"/>
      <c r="F270" s="160"/>
      <c r="G270" s="160" t="s">
        <v>22</v>
      </c>
      <c r="H270" s="166" t="s">
        <v>38</v>
      </c>
      <c r="I270" s="160"/>
      <c r="J270" s="323" t="s">
        <v>239</v>
      </c>
      <c r="K270" s="160"/>
      <c r="L270" s="160"/>
      <c r="M270" s="377"/>
    </row>
    <row r="271" spans="1:89" s="162" customFormat="1" x14ac:dyDescent="0.3">
      <c r="A271" s="143">
        <v>270</v>
      </c>
      <c r="B271" s="167"/>
      <c r="C271" s="168"/>
      <c r="D271" s="168"/>
      <c r="E271" s="160"/>
      <c r="F271" s="160"/>
      <c r="G271" s="160" t="s">
        <v>21</v>
      </c>
      <c r="H271" s="166" t="s">
        <v>38</v>
      </c>
      <c r="I271" s="160"/>
      <c r="J271" s="323" t="s">
        <v>42</v>
      </c>
      <c r="K271" s="160"/>
      <c r="L271" s="160"/>
      <c r="M271" s="377"/>
    </row>
    <row r="272" spans="1:89" s="162" customFormat="1" x14ac:dyDescent="0.3">
      <c r="A272" s="143">
        <v>271</v>
      </c>
      <c r="B272" s="167"/>
      <c r="C272" s="168"/>
      <c r="D272" s="168"/>
      <c r="E272" s="160"/>
      <c r="F272" s="160"/>
      <c r="G272" s="160" t="s">
        <v>17</v>
      </c>
      <c r="H272" s="166" t="s">
        <v>38</v>
      </c>
      <c r="I272" s="160"/>
      <c r="J272" s="323" t="s">
        <v>239</v>
      </c>
      <c r="K272" s="160"/>
      <c r="L272" s="160"/>
      <c r="M272" s="377"/>
    </row>
    <row r="273" spans="1:14" s="162" customFormat="1" x14ac:dyDescent="0.3">
      <c r="A273" s="143">
        <v>272</v>
      </c>
      <c r="B273" s="167"/>
      <c r="C273" s="168"/>
      <c r="D273" s="168"/>
      <c r="E273" s="160"/>
      <c r="F273" s="160"/>
      <c r="G273" s="160" t="s">
        <v>78</v>
      </c>
      <c r="H273" s="166" t="s">
        <v>38</v>
      </c>
      <c r="I273" s="160"/>
      <c r="J273" s="323" t="s">
        <v>150</v>
      </c>
      <c r="K273" s="160"/>
      <c r="L273" s="160"/>
      <c r="M273" s="377"/>
      <c r="N273" s="332"/>
    </row>
    <row r="274" spans="1:14" s="162" customFormat="1" x14ac:dyDescent="0.3">
      <c r="A274" s="143">
        <v>273</v>
      </c>
      <c r="B274" s="167"/>
      <c r="C274" s="168"/>
      <c r="D274" s="168"/>
      <c r="E274" s="160"/>
      <c r="F274" s="160"/>
      <c r="G274" s="160" t="s">
        <v>79</v>
      </c>
      <c r="H274" s="166" t="s">
        <v>38</v>
      </c>
      <c r="I274" s="160"/>
      <c r="J274" s="323" t="s">
        <v>150</v>
      </c>
      <c r="K274" s="160"/>
      <c r="L274" s="160"/>
      <c r="M274" s="377"/>
      <c r="N274" s="332"/>
    </row>
    <row r="275" spans="1:14" s="162" customFormat="1" x14ac:dyDescent="0.3">
      <c r="A275" s="143">
        <v>274</v>
      </c>
      <c r="B275" s="167"/>
      <c r="C275" s="168"/>
      <c r="D275" s="168"/>
      <c r="E275" s="160"/>
      <c r="F275" s="160"/>
      <c r="G275" s="160" t="s">
        <v>80</v>
      </c>
      <c r="H275" s="166" t="s">
        <v>38</v>
      </c>
      <c r="I275" s="160"/>
      <c r="J275" s="323" t="s">
        <v>150</v>
      </c>
      <c r="K275" s="160"/>
      <c r="L275" s="160"/>
      <c r="M275" s="377"/>
      <c r="N275" s="332"/>
    </row>
    <row r="276" spans="1:14" s="162" customFormat="1" x14ac:dyDescent="0.3">
      <c r="A276" s="143">
        <v>275</v>
      </c>
      <c r="B276" s="167"/>
      <c r="C276" s="362"/>
      <c r="D276" s="362"/>
      <c r="E276" s="330"/>
      <c r="F276" s="330"/>
      <c r="G276" s="330" t="s">
        <v>77</v>
      </c>
      <c r="H276" s="363" t="s">
        <v>38</v>
      </c>
      <c r="I276" s="330"/>
      <c r="J276" s="323" t="s">
        <v>150</v>
      </c>
      <c r="K276" s="330"/>
      <c r="L276" s="330"/>
      <c r="M276" s="395"/>
      <c r="N276" s="332"/>
    </row>
    <row r="277" spans="1:14" s="162" customFormat="1" ht="19.5" thickBot="1" x14ac:dyDescent="0.35">
      <c r="A277" s="143">
        <v>276</v>
      </c>
      <c r="B277" s="172"/>
      <c r="C277" s="169"/>
      <c r="D277" s="169"/>
      <c r="E277" s="170"/>
      <c r="F277" s="170"/>
      <c r="G277" s="170"/>
      <c r="H277" s="290"/>
      <c r="I277" s="170"/>
      <c r="J277" s="384"/>
      <c r="K277" s="170"/>
      <c r="L277" s="170"/>
      <c r="M277" s="380"/>
      <c r="N277" s="332"/>
    </row>
    <row r="278" spans="1:14" s="162" customFormat="1" ht="21.75" thickBot="1" x14ac:dyDescent="0.35">
      <c r="A278" s="143">
        <v>277</v>
      </c>
      <c r="B278" s="176" t="s">
        <v>89</v>
      </c>
      <c r="C278" s="291"/>
      <c r="D278" s="177"/>
      <c r="E278" s="178"/>
      <c r="F278" s="178"/>
      <c r="G278" s="178"/>
      <c r="H278" s="186"/>
      <c r="I278" s="186"/>
      <c r="J278" s="178"/>
      <c r="K278" s="178"/>
      <c r="L278" s="178"/>
      <c r="M278" s="337"/>
      <c r="N278" s="289"/>
    </row>
    <row r="279" spans="1:14" s="162" customFormat="1" x14ac:dyDescent="0.3">
      <c r="A279" s="143">
        <v>278</v>
      </c>
      <c r="B279" s="370"/>
      <c r="C279" s="372" t="s">
        <v>10</v>
      </c>
      <c r="D279" s="372">
        <v>45436</v>
      </c>
      <c r="E279" s="346" t="s">
        <v>97</v>
      </c>
      <c r="F279" s="346" t="s">
        <v>12</v>
      </c>
      <c r="G279" s="346" t="s">
        <v>174</v>
      </c>
      <c r="H279" s="346"/>
      <c r="I279" s="346"/>
      <c r="J279" s="346"/>
      <c r="K279" s="346"/>
      <c r="L279" s="346"/>
      <c r="M279" s="376"/>
      <c r="N279" s="443" t="s">
        <v>238</v>
      </c>
    </row>
    <row r="280" spans="1:14" s="162" customFormat="1" x14ac:dyDescent="0.3">
      <c r="A280" s="143">
        <v>279</v>
      </c>
      <c r="B280" s="167"/>
      <c r="C280" s="179" t="s">
        <v>10</v>
      </c>
      <c r="D280" s="179">
        <v>45436</v>
      </c>
      <c r="E280" s="160" t="s">
        <v>13</v>
      </c>
      <c r="F280" s="160" t="s">
        <v>12</v>
      </c>
      <c r="G280" s="160" t="s">
        <v>22</v>
      </c>
      <c r="H280" s="323" t="s">
        <v>42</v>
      </c>
      <c r="I280" s="323" t="s">
        <v>18</v>
      </c>
      <c r="J280" s="323" t="s">
        <v>269</v>
      </c>
      <c r="K280" s="323"/>
      <c r="L280" s="325" t="s">
        <v>115</v>
      </c>
      <c r="M280" s="377" t="s">
        <v>115</v>
      </c>
      <c r="N280" s="327"/>
    </row>
    <row r="281" spans="1:14" s="162" customFormat="1" x14ac:dyDescent="0.3">
      <c r="A281" s="143">
        <v>280</v>
      </c>
      <c r="B281" s="167"/>
      <c r="C281" s="179" t="s">
        <v>10</v>
      </c>
      <c r="D281" s="179">
        <v>45436</v>
      </c>
      <c r="E281" s="160" t="s">
        <v>14</v>
      </c>
      <c r="F281" s="160" t="s">
        <v>12</v>
      </c>
      <c r="G281" s="160" t="s">
        <v>21</v>
      </c>
      <c r="H281" s="323" t="s">
        <v>42</v>
      </c>
      <c r="I281" s="323" t="s">
        <v>18</v>
      </c>
      <c r="J281" s="323" t="s">
        <v>41</v>
      </c>
      <c r="K281" s="323"/>
      <c r="L281" s="160" t="s">
        <v>115</v>
      </c>
      <c r="M281" s="377" t="s">
        <v>115</v>
      </c>
      <c r="N281" s="327"/>
    </row>
    <row r="282" spans="1:14" s="162" customFormat="1" x14ac:dyDescent="0.3">
      <c r="A282" s="143">
        <v>281</v>
      </c>
      <c r="B282" s="167"/>
      <c r="C282" s="168"/>
      <c r="D282" s="168"/>
      <c r="E282" s="160"/>
      <c r="F282" s="160"/>
      <c r="G282" s="175"/>
      <c r="H282" s="174"/>
      <c r="I282" s="174"/>
      <c r="J282" s="174"/>
      <c r="K282" s="174"/>
      <c r="L282" s="174"/>
      <c r="M282" s="378"/>
      <c r="N282" s="327"/>
    </row>
    <row r="283" spans="1:14" s="162" customFormat="1" x14ac:dyDescent="0.3">
      <c r="A283" s="143">
        <v>282</v>
      </c>
      <c r="B283" s="167"/>
      <c r="C283" s="168" t="s">
        <v>15</v>
      </c>
      <c r="D283" s="168">
        <v>45437</v>
      </c>
      <c r="E283" s="160" t="s">
        <v>99</v>
      </c>
      <c r="F283" s="160" t="s">
        <v>12</v>
      </c>
      <c r="G283" s="160" t="s">
        <v>21</v>
      </c>
      <c r="H283" s="323" t="s">
        <v>9</v>
      </c>
      <c r="I283" s="323" t="s">
        <v>18</v>
      </c>
      <c r="J283" s="323" t="s">
        <v>8</v>
      </c>
      <c r="K283" s="160"/>
      <c r="L283" s="160" t="s">
        <v>115</v>
      </c>
      <c r="M283" s="377" t="s">
        <v>115</v>
      </c>
      <c r="N283" s="327"/>
    </row>
    <row r="284" spans="1:14" s="162" customFormat="1" x14ac:dyDescent="0.3">
      <c r="A284" s="143">
        <v>283</v>
      </c>
      <c r="B284" s="167"/>
      <c r="C284" s="168" t="s">
        <v>15</v>
      </c>
      <c r="D284" s="168">
        <v>45437</v>
      </c>
      <c r="E284" s="160" t="s">
        <v>16</v>
      </c>
      <c r="F284" s="160" t="s">
        <v>12</v>
      </c>
      <c r="G284" s="160" t="s">
        <v>17</v>
      </c>
      <c r="H284" s="323" t="s">
        <v>40</v>
      </c>
      <c r="I284" s="323" t="s">
        <v>18</v>
      </c>
      <c r="J284" s="323" t="s">
        <v>44</v>
      </c>
      <c r="K284" s="160"/>
      <c r="L284" s="160" t="s">
        <v>115</v>
      </c>
      <c r="M284" s="377" t="s">
        <v>115</v>
      </c>
      <c r="N284" s="327"/>
    </row>
    <row r="285" spans="1:14" s="162" customFormat="1" x14ac:dyDescent="0.3">
      <c r="A285" s="143">
        <v>284</v>
      </c>
      <c r="B285" s="167"/>
      <c r="C285" s="168" t="s">
        <v>15</v>
      </c>
      <c r="D285" s="168">
        <v>45437</v>
      </c>
      <c r="E285" s="160" t="s">
        <v>19</v>
      </c>
      <c r="F285" s="160" t="s">
        <v>12</v>
      </c>
      <c r="G285" s="160" t="s">
        <v>22</v>
      </c>
      <c r="H285" s="323" t="s">
        <v>9</v>
      </c>
      <c r="I285" s="323" t="s">
        <v>18</v>
      </c>
      <c r="J285" s="323" t="s">
        <v>40</v>
      </c>
      <c r="K285" s="160"/>
      <c r="L285" s="160" t="s">
        <v>115</v>
      </c>
      <c r="M285" s="377" t="s">
        <v>115</v>
      </c>
      <c r="N285" s="327"/>
    </row>
    <row r="286" spans="1:14" s="162" customFormat="1" x14ac:dyDescent="0.3">
      <c r="A286" s="143">
        <v>285</v>
      </c>
      <c r="B286" s="167"/>
      <c r="C286" s="168" t="s">
        <v>15</v>
      </c>
      <c r="D286" s="168">
        <v>45437</v>
      </c>
      <c r="E286" s="160" t="s">
        <v>20</v>
      </c>
      <c r="F286" s="160" t="s">
        <v>12</v>
      </c>
      <c r="G286" s="160" t="s">
        <v>17</v>
      </c>
      <c r="H286" s="323" t="s">
        <v>42</v>
      </c>
      <c r="I286" s="323" t="s">
        <v>18</v>
      </c>
      <c r="J286" s="323" t="s">
        <v>41</v>
      </c>
      <c r="K286" s="323"/>
      <c r="L286" s="160" t="s">
        <v>115</v>
      </c>
      <c r="M286" s="377" t="s">
        <v>115</v>
      </c>
      <c r="N286" s="327"/>
    </row>
    <row r="287" spans="1:14" s="162" customFormat="1" x14ac:dyDescent="0.3">
      <c r="A287" s="143">
        <v>286</v>
      </c>
      <c r="B287" s="167"/>
      <c r="C287" s="168" t="s">
        <v>15</v>
      </c>
      <c r="D287" s="168">
        <v>45437</v>
      </c>
      <c r="E287" s="160" t="s">
        <v>11</v>
      </c>
      <c r="F287" s="160" t="s">
        <v>12</v>
      </c>
      <c r="G287" s="160" t="s">
        <v>24</v>
      </c>
      <c r="H287" s="323" t="s">
        <v>42</v>
      </c>
      <c r="I287" s="323" t="s">
        <v>18</v>
      </c>
      <c r="J287" s="323" t="s">
        <v>41</v>
      </c>
      <c r="K287" s="323"/>
      <c r="L287" s="160" t="s">
        <v>115</v>
      </c>
      <c r="M287" s="377" t="s">
        <v>115</v>
      </c>
      <c r="N287" s="327"/>
    </row>
    <row r="288" spans="1:14" s="162" customFormat="1" x14ac:dyDescent="0.3">
      <c r="A288" s="143">
        <v>287</v>
      </c>
      <c r="B288" s="167"/>
      <c r="C288" s="168" t="s">
        <v>15</v>
      </c>
      <c r="D288" s="168">
        <v>45437</v>
      </c>
      <c r="E288" s="160" t="s">
        <v>23</v>
      </c>
      <c r="F288" s="160" t="s">
        <v>12</v>
      </c>
      <c r="G288" s="160" t="s">
        <v>17</v>
      </c>
      <c r="H288" s="323" t="s">
        <v>9</v>
      </c>
      <c r="I288" s="323" t="s">
        <v>18</v>
      </c>
      <c r="J288" s="323" t="s">
        <v>8</v>
      </c>
      <c r="K288" s="323"/>
      <c r="L288" s="160" t="s">
        <v>115</v>
      </c>
      <c r="M288" s="377" t="s">
        <v>115</v>
      </c>
      <c r="N288" s="327"/>
    </row>
    <row r="289" spans="1:89" s="162" customFormat="1" x14ac:dyDescent="0.3">
      <c r="A289" s="143">
        <v>288</v>
      </c>
      <c r="B289" s="167"/>
      <c r="C289" s="168" t="s">
        <v>15</v>
      </c>
      <c r="D289" s="168">
        <v>45437</v>
      </c>
      <c r="E289" s="160" t="s">
        <v>25</v>
      </c>
      <c r="F289" s="160" t="s">
        <v>12</v>
      </c>
      <c r="G289" s="160" t="s">
        <v>24</v>
      </c>
      <c r="H289" s="323" t="s">
        <v>9</v>
      </c>
      <c r="I289" s="323" t="s">
        <v>18</v>
      </c>
      <c r="J289" s="323" t="s">
        <v>8</v>
      </c>
      <c r="K289" s="323"/>
      <c r="L289" s="160" t="s">
        <v>115</v>
      </c>
      <c r="M289" s="377" t="s">
        <v>115</v>
      </c>
      <c r="N289" s="327"/>
    </row>
    <row r="290" spans="1:89" s="161" customFormat="1" x14ac:dyDescent="0.3">
      <c r="A290" s="143">
        <v>289</v>
      </c>
      <c r="B290" s="167"/>
      <c r="C290" s="168"/>
      <c r="D290" s="168"/>
      <c r="E290" s="160"/>
      <c r="F290" s="160"/>
      <c r="G290" s="174"/>
      <c r="H290" s="323"/>
      <c r="I290" s="174"/>
      <c r="J290" s="323"/>
      <c r="K290" s="174"/>
      <c r="L290" s="174"/>
      <c r="M290" s="378"/>
      <c r="N290" s="327"/>
      <c r="AJ290" s="162"/>
      <c r="AK290" s="162"/>
      <c r="AL290" s="162"/>
      <c r="AM290" s="162"/>
      <c r="AN290" s="162"/>
      <c r="AO290" s="162"/>
      <c r="AP290" s="162"/>
      <c r="AQ290" s="162"/>
      <c r="AR290" s="162"/>
      <c r="AS290" s="162"/>
      <c r="AT290" s="162"/>
      <c r="AU290" s="162"/>
      <c r="AV290" s="162"/>
      <c r="AW290" s="162"/>
      <c r="AX290" s="162"/>
      <c r="AY290" s="162"/>
      <c r="AZ290" s="162"/>
      <c r="BA290" s="162"/>
      <c r="BB290" s="162"/>
      <c r="BC290" s="162"/>
      <c r="BD290" s="162"/>
      <c r="BE290" s="162"/>
      <c r="BF290" s="162"/>
      <c r="BG290" s="162"/>
      <c r="BH290" s="162"/>
      <c r="BI290" s="162"/>
      <c r="BJ290" s="162"/>
      <c r="BK290" s="162"/>
      <c r="BL290" s="162"/>
      <c r="BM290" s="162"/>
      <c r="BN290" s="162"/>
      <c r="BO290" s="162"/>
      <c r="BP290" s="162"/>
      <c r="BQ290" s="162"/>
      <c r="BR290" s="162"/>
      <c r="BS290" s="162"/>
      <c r="BT290" s="162"/>
      <c r="BU290" s="162"/>
      <c r="BV290" s="162"/>
      <c r="BW290" s="162"/>
      <c r="BX290" s="162"/>
      <c r="BY290" s="162"/>
    </row>
    <row r="291" spans="1:89" s="161" customFormat="1" x14ac:dyDescent="0.3">
      <c r="A291" s="143">
        <v>290</v>
      </c>
      <c r="B291" s="167"/>
      <c r="C291" s="168" t="s">
        <v>26</v>
      </c>
      <c r="D291" s="168">
        <v>45438</v>
      </c>
      <c r="E291" s="160" t="s">
        <v>27</v>
      </c>
      <c r="F291" s="160" t="s">
        <v>12</v>
      </c>
      <c r="G291" s="160" t="s">
        <v>77</v>
      </c>
      <c r="H291" s="323" t="s">
        <v>41</v>
      </c>
      <c r="I291" s="323" t="s">
        <v>18</v>
      </c>
      <c r="J291" s="323" t="s">
        <v>40</v>
      </c>
      <c r="K291" s="165"/>
      <c r="L291" s="323" t="s">
        <v>41</v>
      </c>
      <c r="M291" s="394" t="s">
        <v>40</v>
      </c>
      <c r="N291" s="327"/>
      <c r="AJ291" s="162"/>
      <c r="AK291" s="162"/>
      <c r="AL291" s="162"/>
      <c r="AM291" s="162"/>
      <c r="AN291" s="162"/>
      <c r="AO291" s="162"/>
      <c r="AP291" s="162"/>
      <c r="AQ291" s="162"/>
      <c r="AR291" s="162"/>
      <c r="AS291" s="162"/>
      <c r="AT291" s="162"/>
      <c r="AU291" s="162"/>
      <c r="AV291" s="162"/>
      <c r="AW291" s="162"/>
      <c r="AX291" s="162"/>
      <c r="AY291" s="162"/>
      <c r="AZ291" s="162"/>
      <c r="BA291" s="162"/>
      <c r="BB291" s="162"/>
      <c r="BC291" s="162"/>
      <c r="BD291" s="162"/>
      <c r="BE291" s="162"/>
      <c r="BF291" s="162"/>
      <c r="BG291" s="162"/>
      <c r="BH291" s="162"/>
      <c r="BI291" s="162"/>
      <c r="BJ291" s="162"/>
      <c r="BK291" s="162"/>
      <c r="BL291" s="162"/>
      <c r="BM291" s="162"/>
      <c r="BN291" s="162"/>
      <c r="BO291" s="162"/>
      <c r="BP291" s="162"/>
      <c r="BQ291" s="162"/>
      <c r="BR291" s="162"/>
      <c r="BS291" s="162"/>
      <c r="BT291" s="162"/>
      <c r="BU291" s="162"/>
      <c r="BV291" s="162"/>
      <c r="BW291" s="162"/>
      <c r="BX291" s="162"/>
      <c r="BY291" s="162"/>
    </row>
    <row r="292" spans="1:89" s="161" customFormat="1" x14ac:dyDescent="0.3">
      <c r="A292" s="143">
        <v>291</v>
      </c>
      <c r="B292" s="167"/>
      <c r="C292" s="168" t="s">
        <v>26</v>
      </c>
      <c r="D292" s="168">
        <v>45438</v>
      </c>
      <c r="E292" s="168" t="s">
        <v>243</v>
      </c>
      <c r="F292" s="160" t="s">
        <v>12</v>
      </c>
      <c r="G292" s="160" t="s">
        <v>77</v>
      </c>
      <c r="H292" s="323" t="s">
        <v>42</v>
      </c>
      <c r="I292" s="323" t="s">
        <v>18</v>
      </c>
      <c r="J292" s="323" t="s">
        <v>9</v>
      </c>
      <c r="K292" s="165"/>
      <c r="L292" s="323" t="s">
        <v>42</v>
      </c>
      <c r="M292" s="394" t="s">
        <v>9</v>
      </c>
      <c r="N292" s="327"/>
      <c r="AJ292" s="162"/>
      <c r="AK292" s="162"/>
      <c r="AL292" s="162"/>
      <c r="AM292" s="162"/>
      <c r="AN292" s="162"/>
      <c r="AO292" s="162"/>
      <c r="AP292" s="162"/>
      <c r="AQ292" s="162"/>
      <c r="AR292" s="162"/>
      <c r="AS292" s="162"/>
      <c r="AT292" s="162"/>
      <c r="AU292" s="162"/>
      <c r="AV292" s="162"/>
      <c r="AW292" s="162"/>
      <c r="AX292" s="162"/>
      <c r="AY292" s="162"/>
      <c r="AZ292" s="162"/>
      <c r="BA292" s="162"/>
      <c r="BB292" s="162"/>
      <c r="BC292" s="162"/>
      <c r="BD292" s="162"/>
      <c r="BE292" s="162"/>
      <c r="BF292" s="162"/>
      <c r="BG292" s="162"/>
      <c r="BH292" s="162"/>
      <c r="BI292" s="162"/>
      <c r="BJ292" s="162"/>
      <c r="BK292" s="162"/>
      <c r="BL292" s="162"/>
      <c r="BM292" s="162"/>
      <c r="BN292" s="162"/>
      <c r="BO292" s="162"/>
      <c r="BP292" s="162"/>
      <c r="BQ292" s="162"/>
      <c r="BR292" s="162"/>
      <c r="BS292" s="162"/>
      <c r="BT292" s="162"/>
      <c r="BU292" s="162"/>
      <c r="BV292" s="162"/>
      <c r="BW292" s="162"/>
      <c r="BX292" s="162"/>
      <c r="BY292" s="162"/>
      <c r="BZ292" s="162"/>
      <c r="CA292" s="162"/>
      <c r="CB292" s="162"/>
      <c r="CC292" s="162"/>
      <c r="CD292" s="162"/>
      <c r="CE292" s="162"/>
      <c r="CF292" s="162"/>
      <c r="CG292" s="162"/>
      <c r="CH292" s="162"/>
      <c r="CI292" s="162"/>
      <c r="CJ292" s="162"/>
      <c r="CK292" s="162"/>
    </row>
    <row r="293" spans="1:89" s="162" customFormat="1" x14ac:dyDescent="0.3">
      <c r="A293" s="143">
        <v>292</v>
      </c>
      <c r="B293" s="167"/>
      <c r="C293" s="168" t="s">
        <v>26</v>
      </c>
      <c r="D293" s="168">
        <v>45438</v>
      </c>
      <c r="E293" s="160" t="s">
        <v>96</v>
      </c>
      <c r="F293" s="160" t="s">
        <v>12</v>
      </c>
      <c r="G293" s="160" t="s">
        <v>79</v>
      </c>
      <c r="H293" s="323" t="s">
        <v>41</v>
      </c>
      <c r="I293" s="323" t="s">
        <v>18</v>
      </c>
      <c r="J293" s="323" t="s">
        <v>40</v>
      </c>
      <c r="K293" s="323"/>
      <c r="L293" s="323" t="s">
        <v>42</v>
      </c>
      <c r="M293" s="394" t="s">
        <v>9</v>
      </c>
      <c r="N293" s="327"/>
    </row>
    <row r="294" spans="1:89" s="162" customFormat="1" x14ac:dyDescent="0.3">
      <c r="A294" s="143">
        <v>293</v>
      </c>
      <c r="B294" s="167"/>
      <c r="C294" s="168" t="s">
        <v>26</v>
      </c>
      <c r="D294" s="168">
        <v>45438</v>
      </c>
      <c r="E294" s="168" t="s">
        <v>241</v>
      </c>
      <c r="F294" s="160" t="s">
        <v>12</v>
      </c>
      <c r="G294" s="160" t="s">
        <v>79</v>
      </c>
      <c r="H294" s="323" t="s">
        <v>42</v>
      </c>
      <c r="I294" s="323" t="s">
        <v>18</v>
      </c>
      <c r="J294" s="323" t="s">
        <v>9</v>
      </c>
      <c r="K294" s="323"/>
      <c r="L294" s="323" t="s">
        <v>41</v>
      </c>
      <c r="M294" s="394" t="s">
        <v>40</v>
      </c>
      <c r="N294" s="327"/>
    </row>
    <row r="295" spans="1:89" s="162" customFormat="1" x14ac:dyDescent="0.3">
      <c r="A295" s="143">
        <v>294</v>
      </c>
      <c r="B295" s="167"/>
      <c r="C295" s="168" t="s">
        <v>26</v>
      </c>
      <c r="D295" s="168">
        <v>45438</v>
      </c>
      <c r="E295" s="160" t="s">
        <v>196</v>
      </c>
      <c r="F295" s="160" t="s">
        <v>12</v>
      </c>
      <c r="G295" s="160" t="s">
        <v>80</v>
      </c>
      <c r="H295" s="323" t="s">
        <v>41</v>
      </c>
      <c r="I295" s="323" t="s">
        <v>18</v>
      </c>
      <c r="J295" s="323" t="s">
        <v>40</v>
      </c>
      <c r="K295" s="165"/>
      <c r="L295" s="323" t="s">
        <v>41</v>
      </c>
      <c r="M295" s="394" t="s">
        <v>40</v>
      </c>
      <c r="N295" s="327"/>
    </row>
    <row r="296" spans="1:89" s="162" customFormat="1" x14ac:dyDescent="0.3">
      <c r="A296" s="143">
        <v>295</v>
      </c>
      <c r="B296" s="167"/>
      <c r="C296" s="168" t="s">
        <v>26</v>
      </c>
      <c r="D296" s="168">
        <v>45438</v>
      </c>
      <c r="E296" s="160" t="s">
        <v>244</v>
      </c>
      <c r="F296" s="160" t="s">
        <v>12</v>
      </c>
      <c r="G296" s="160" t="s">
        <v>80</v>
      </c>
      <c r="H296" s="323" t="s">
        <v>42</v>
      </c>
      <c r="I296" s="323" t="s">
        <v>18</v>
      </c>
      <c r="J296" s="323" t="s">
        <v>9</v>
      </c>
      <c r="K296" s="165"/>
      <c r="L296" s="323" t="s">
        <v>42</v>
      </c>
      <c r="M296" s="394" t="s">
        <v>9</v>
      </c>
      <c r="N296" s="327"/>
    </row>
    <row r="297" spans="1:89" s="162" customFormat="1" x14ac:dyDescent="0.3">
      <c r="A297" s="143">
        <v>296</v>
      </c>
      <c r="B297" s="167"/>
      <c r="C297" s="168"/>
      <c r="D297" s="168"/>
      <c r="E297" s="160"/>
      <c r="F297" s="160"/>
      <c r="G297" s="180"/>
      <c r="H297" s="160"/>
      <c r="I297" s="160"/>
      <c r="J297" s="323"/>
      <c r="K297" s="160"/>
      <c r="L297" s="160"/>
      <c r="M297" s="377"/>
      <c r="N297" s="327"/>
    </row>
    <row r="298" spans="1:89" s="162" customFormat="1" x14ac:dyDescent="0.3">
      <c r="A298" s="143">
        <v>297</v>
      </c>
      <c r="B298" s="167"/>
      <c r="C298" s="168" t="s">
        <v>37</v>
      </c>
      <c r="D298" s="168">
        <v>45439</v>
      </c>
      <c r="E298" s="160" t="s">
        <v>11</v>
      </c>
      <c r="F298" s="160" t="s">
        <v>12</v>
      </c>
      <c r="G298" s="160"/>
      <c r="H298" s="323"/>
      <c r="I298" s="323"/>
      <c r="J298" s="323"/>
      <c r="K298" s="323"/>
      <c r="L298" s="323"/>
      <c r="M298" s="394"/>
      <c r="N298" s="327"/>
    </row>
    <row r="299" spans="1:89" s="161" customFormat="1" x14ac:dyDescent="0.3">
      <c r="A299" s="143">
        <v>298</v>
      </c>
      <c r="B299" s="167"/>
      <c r="C299" s="168" t="s">
        <v>37</v>
      </c>
      <c r="D299" s="168">
        <v>45439</v>
      </c>
      <c r="E299" s="160" t="s">
        <v>23</v>
      </c>
      <c r="F299" s="160" t="s">
        <v>12</v>
      </c>
      <c r="G299" s="160"/>
      <c r="H299" s="323"/>
      <c r="I299" s="323"/>
      <c r="J299" s="323"/>
      <c r="K299" s="323"/>
      <c r="L299" s="323"/>
      <c r="M299" s="394"/>
      <c r="N299" s="327"/>
      <c r="AJ299" s="162"/>
      <c r="AK299" s="162"/>
      <c r="AL299" s="162"/>
      <c r="AM299" s="162"/>
      <c r="AN299" s="162"/>
      <c r="AO299" s="162"/>
      <c r="AP299" s="162"/>
      <c r="AQ299" s="162"/>
      <c r="AR299" s="162"/>
      <c r="AS299" s="162"/>
      <c r="AT299" s="162"/>
      <c r="AU299" s="162"/>
      <c r="AV299" s="162"/>
      <c r="AW299" s="162"/>
      <c r="AX299" s="162"/>
      <c r="AY299" s="162"/>
      <c r="AZ299" s="162"/>
      <c r="BA299" s="162"/>
      <c r="BB299" s="162"/>
      <c r="BC299" s="162"/>
      <c r="BD299" s="162"/>
      <c r="BE299" s="162"/>
      <c r="BF299" s="162"/>
      <c r="BG299" s="162"/>
      <c r="BH299" s="162"/>
      <c r="BI299" s="162"/>
      <c r="BJ299" s="162"/>
      <c r="BK299" s="162"/>
      <c r="BL299" s="162"/>
      <c r="BM299" s="162"/>
      <c r="BN299" s="162"/>
      <c r="BO299" s="162"/>
      <c r="BP299" s="162"/>
      <c r="BQ299" s="162"/>
      <c r="BR299" s="162"/>
      <c r="BS299" s="162"/>
      <c r="BT299" s="162"/>
      <c r="BU299" s="162"/>
      <c r="BV299" s="162"/>
      <c r="BW299" s="162"/>
      <c r="BX299" s="162"/>
      <c r="BY299" s="162"/>
      <c r="BZ299" s="162"/>
      <c r="CA299" s="162"/>
      <c r="CB299" s="162"/>
      <c r="CC299" s="162"/>
      <c r="CD299" s="162"/>
      <c r="CE299" s="162"/>
      <c r="CF299" s="162"/>
      <c r="CG299" s="162"/>
      <c r="CH299" s="162"/>
      <c r="CI299" s="162"/>
      <c r="CJ299" s="162"/>
      <c r="CK299" s="162"/>
    </row>
    <row r="300" spans="1:89" s="161" customFormat="1" x14ac:dyDescent="0.3">
      <c r="A300" s="143">
        <v>299</v>
      </c>
      <c r="B300" s="167"/>
      <c r="C300" s="168"/>
      <c r="D300" s="168"/>
      <c r="E300" s="160"/>
      <c r="F300" s="160"/>
      <c r="G300" s="160"/>
      <c r="H300" s="160"/>
      <c r="I300" s="160"/>
      <c r="J300" s="323"/>
      <c r="K300" s="160"/>
      <c r="L300" s="160"/>
      <c r="M300" s="377"/>
      <c r="N300" s="327"/>
      <c r="AJ300" s="162"/>
      <c r="AK300" s="162"/>
      <c r="AL300" s="162"/>
      <c r="AM300" s="162"/>
      <c r="AN300" s="162"/>
      <c r="AO300" s="162"/>
      <c r="AP300" s="162"/>
      <c r="AQ300" s="162"/>
      <c r="AR300" s="162"/>
      <c r="AS300" s="162"/>
      <c r="AT300" s="162"/>
      <c r="AU300" s="162"/>
      <c r="AV300" s="162"/>
      <c r="AW300" s="162"/>
      <c r="AX300" s="162"/>
      <c r="AY300" s="162"/>
      <c r="AZ300" s="162"/>
      <c r="BA300" s="162"/>
      <c r="BB300" s="162"/>
      <c r="BC300" s="162"/>
      <c r="BD300" s="162"/>
      <c r="BE300" s="162"/>
      <c r="BF300" s="162"/>
      <c r="BG300" s="162"/>
      <c r="BH300" s="162"/>
      <c r="BI300" s="162"/>
      <c r="BJ300" s="162"/>
      <c r="BK300" s="162"/>
      <c r="BL300" s="162"/>
      <c r="BM300" s="162"/>
      <c r="BN300" s="162"/>
      <c r="BO300" s="162"/>
      <c r="BP300" s="162"/>
      <c r="BQ300" s="162"/>
      <c r="BR300" s="162"/>
      <c r="BS300" s="162"/>
      <c r="BT300" s="162"/>
      <c r="BU300" s="162"/>
      <c r="BV300" s="162"/>
      <c r="BW300" s="162"/>
      <c r="BX300" s="162"/>
      <c r="BY300" s="162"/>
      <c r="BZ300" s="162"/>
      <c r="CA300" s="162"/>
      <c r="CB300" s="162"/>
      <c r="CC300" s="162"/>
      <c r="CD300" s="162"/>
      <c r="CE300" s="162"/>
      <c r="CF300" s="162"/>
      <c r="CG300" s="162"/>
      <c r="CH300" s="162"/>
      <c r="CI300" s="162"/>
      <c r="CJ300" s="162"/>
      <c r="CK300" s="162"/>
    </row>
    <row r="301" spans="1:89" s="161" customFormat="1" x14ac:dyDescent="0.3">
      <c r="A301" s="143">
        <v>300</v>
      </c>
      <c r="B301" s="167"/>
      <c r="C301" s="168"/>
      <c r="D301" s="168"/>
      <c r="E301" s="160"/>
      <c r="F301" s="160"/>
      <c r="G301" s="160" t="s">
        <v>24</v>
      </c>
      <c r="H301" s="166" t="s">
        <v>38</v>
      </c>
      <c r="I301" s="160"/>
      <c r="J301" s="323" t="s">
        <v>40</v>
      </c>
      <c r="K301" s="160"/>
      <c r="L301" s="160"/>
      <c r="M301" s="377"/>
      <c r="N301" s="327"/>
      <c r="AJ301" s="162"/>
      <c r="AK301" s="162"/>
      <c r="AL301" s="162"/>
      <c r="AM301" s="162"/>
      <c r="AN301" s="162"/>
      <c r="AO301" s="162"/>
      <c r="AP301" s="162"/>
      <c r="AQ301" s="162"/>
      <c r="AR301" s="162"/>
      <c r="AS301" s="162"/>
      <c r="AT301" s="162"/>
      <c r="AU301" s="162"/>
      <c r="AV301" s="162"/>
      <c r="AW301" s="162"/>
      <c r="AX301" s="162"/>
      <c r="AY301" s="162"/>
      <c r="AZ301" s="162"/>
      <c r="BA301" s="162"/>
      <c r="BB301" s="162"/>
      <c r="BC301" s="162"/>
      <c r="BD301" s="162"/>
      <c r="BE301" s="162"/>
      <c r="BF301" s="162"/>
      <c r="BG301" s="162"/>
      <c r="BH301" s="162"/>
      <c r="BI301" s="162"/>
      <c r="BJ301" s="162"/>
      <c r="BK301" s="162"/>
      <c r="BL301" s="162"/>
      <c r="BM301" s="162"/>
      <c r="BN301" s="162"/>
      <c r="BO301" s="162"/>
      <c r="BP301" s="162"/>
      <c r="BQ301" s="162"/>
      <c r="BR301" s="162"/>
      <c r="BS301" s="162"/>
      <c r="BT301" s="162"/>
      <c r="BU301" s="162"/>
      <c r="BV301" s="162"/>
      <c r="BW301" s="162"/>
      <c r="BX301" s="162"/>
      <c r="BY301" s="162"/>
      <c r="BZ301" s="162"/>
      <c r="CA301" s="162"/>
      <c r="CB301" s="162"/>
      <c r="CC301" s="162"/>
      <c r="CD301" s="162"/>
      <c r="CE301" s="162"/>
      <c r="CF301" s="162"/>
      <c r="CG301" s="162"/>
      <c r="CH301" s="162"/>
      <c r="CI301" s="162"/>
      <c r="CJ301" s="162"/>
      <c r="CK301" s="162"/>
    </row>
    <row r="302" spans="1:89" s="161" customFormat="1" x14ac:dyDescent="0.3">
      <c r="A302" s="143">
        <v>301</v>
      </c>
      <c r="B302" s="167"/>
      <c r="C302" s="168"/>
      <c r="D302" s="168"/>
      <c r="E302" s="160"/>
      <c r="F302" s="160"/>
      <c r="G302" s="160" t="s">
        <v>22</v>
      </c>
      <c r="H302" s="166" t="s">
        <v>38</v>
      </c>
      <c r="I302" s="160"/>
      <c r="J302" s="323" t="s">
        <v>239</v>
      </c>
      <c r="K302" s="160"/>
      <c r="L302" s="160"/>
      <c r="M302" s="377"/>
      <c r="N302" s="332"/>
      <c r="AJ302" s="162"/>
      <c r="AK302" s="162"/>
      <c r="AL302" s="162"/>
      <c r="AM302" s="162"/>
      <c r="AN302" s="162"/>
      <c r="AO302" s="162"/>
      <c r="AP302" s="162"/>
      <c r="AQ302" s="162"/>
      <c r="AR302" s="162"/>
      <c r="AS302" s="162"/>
      <c r="AT302" s="162"/>
      <c r="AU302" s="162"/>
      <c r="AV302" s="162"/>
      <c r="AW302" s="162"/>
      <c r="AX302" s="162"/>
      <c r="AY302" s="162"/>
      <c r="AZ302" s="162"/>
      <c r="BA302" s="162"/>
      <c r="BB302" s="162"/>
      <c r="BC302" s="162"/>
      <c r="BD302" s="162"/>
      <c r="BE302" s="162"/>
      <c r="BF302" s="162"/>
      <c r="BG302" s="162"/>
      <c r="BH302" s="162"/>
      <c r="BI302" s="162"/>
      <c r="BJ302" s="162"/>
      <c r="BK302" s="162"/>
      <c r="BL302" s="162"/>
      <c r="BM302" s="162"/>
      <c r="BN302" s="162"/>
      <c r="BO302" s="162"/>
      <c r="BP302" s="162"/>
      <c r="BQ302" s="162"/>
      <c r="BR302" s="162"/>
      <c r="BS302" s="162"/>
      <c r="BT302" s="162"/>
      <c r="BU302" s="162"/>
      <c r="BV302" s="162"/>
      <c r="BW302" s="162"/>
      <c r="BX302" s="162"/>
      <c r="BY302" s="162"/>
      <c r="BZ302" s="162"/>
      <c r="CA302" s="162"/>
      <c r="CB302" s="162"/>
      <c r="CC302" s="162"/>
      <c r="CD302" s="162"/>
      <c r="CE302" s="162"/>
      <c r="CF302" s="162"/>
      <c r="CG302" s="162"/>
      <c r="CH302" s="162"/>
      <c r="CI302" s="162"/>
      <c r="CJ302" s="162"/>
      <c r="CK302" s="162"/>
    </row>
    <row r="303" spans="1:89" s="161" customFormat="1" x14ac:dyDescent="0.3">
      <c r="A303" s="143">
        <v>302</v>
      </c>
      <c r="B303" s="167"/>
      <c r="C303" s="168"/>
      <c r="D303" s="168"/>
      <c r="E303" s="160"/>
      <c r="F303" s="160"/>
      <c r="G303" s="160" t="s">
        <v>21</v>
      </c>
      <c r="H303" s="166" t="s">
        <v>38</v>
      </c>
      <c r="I303" s="160"/>
      <c r="J303" s="323" t="s">
        <v>40</v>
      </c>
      <c r="K303" s="160"/>
      <c r="L303" s="160"/>
      <c r="M303" s="377"/>
      <c r="N303" s="332"/>
      <c r="AJ303" s="162"/>
      <c r="AK303" s="162"/>
      <c r="AL303" s="162"/>
      <c r="AM303" s="162"/>
      <c r="AN303" s="162"/>
      <c r="AO303" s="162"/>
      <c r="AP303" s="162"/>
      <c r="AQ303" s="162"/>
      <c r="AR303" s="162"/>
      <c r="AS303" s="162"/>
      <c r="AT303" s="162"/>
      <c r="AU303" s="162"/>
      <c r="AV303" s="162"/>
      <c r="AW303" s="162"/>
      <c r="AX303" s="162"/>
      <c r="AY303" s="162"/>
      <c r="AZ303" s="162"/>
      <c r="BA303" s="162"/>
      <c r="BB303" s="162"/>
      <c r="BC303" s="162"/>
      <c r="BD303" s="162"/>
      <c r="BE303" s="162"/>
      <c r="BF303" s="162"/>
      <c r="BG303" s="162"/>
      <c r="BH303" s="162"/>
      <c r="BI303" s="162"/>
      <c r="BJ303" s="162"/>
      <c r="BK303" s="162"/>
      <c r="BL303" s="162"/>
      <c r="BM303" s="162"/>
      <c r="BN303" s="162"/>
      <c r="BO303" s="162"/>
      <c r="BP303" s="162"/>
      <c r="BQ303" s="162"/>
      <c r="BR303" s="162"/>
      <c r="BS303" s="162"/>
      <c r="BT303" s="162"/>
      <c r="BU303" s="162"/>
      <c r="BV303" s="162"/>
      <c r="BW303" s="162"/>
      <c r="BX303" s="162"/>
      <c r="BY303" s="162"/>
      <c r="BZ303" s="162"/>
      <c r="CA303" s="162"/>
      <c r="CB303" s="162"/>
      <c r="CC303" s="162"/>
      <c r="CD303" s="162"/>
      <c r="CE303" s="162"/>
      <c r="CF303" s="162"/>
      <c r="CG303" s="162"/>
      <c r="CH303" s="162"/>
      <c r="CI303" s="162"/>
      <c r="CJ303" s="162"/>
      <c r="CK303" s="162"/>
    </row>
    <row r="304" spans="1:89" s="161" customFormat="1" x14ac:dyDescent="0.3">
      <c r="A304" s="143">
        <v>303</v>
      </c>
      <c r="B304" s="167"/>
      <c r="C304" s="168"/>
      <c r="D304" s="168"/>
      <c r="E304" s="160"/>
      <c r="F304" s="160"/>
      <c r="G304" s="160" t="s">
        <v>17</v>
      </c>
      <c r="H304" s="166" t="s">
        <v>38</v>
      </c>
      <c r="I304" s="160"/>
      <c r="J304" s="323" t="s">
        <v>239</v>
      </c>
      <c r="K304" s="160"/>
      <c r="L304" s="160"/>
      <c r="M304" s="377"/>
      <c r="N304" s="332"/>
      <c r="AJ304" s="162"/>
      <c r="AK304" s="162"/>
      <c r="AL304" s="162"/>
      <c r="AM304" s="162"/>
      <c r="AN304" s="162"/>
      <c r="AO304" s="162"/>
      <c r="AP304" s="162"/>
      <c r="AQ304" s="162"/>
      <c r="AR304" s="162"/>
      <c r="AS304" s="162"/>
      <c r="AT304" s="162"/>
      <c r="AU304" s="162"/>
      <c r="AV304" s="162"/>
      <c r="AW304" s="162"/>
      <c r="AX304" s="162"/>
      <c r="AY304" s="162"/>
      <c r="AZ304" s="162"/>
      <c r="BA304" s="162"/>
      <c r="BB304" s="162"/>
      <c r="BC304" s="162"/>
      <c r="BD304" s="162"/>
      <c r="BE304" s="162"/>
      <c r="BF304" s="162"/>
      <c r="BG304" s="162"/>
      <c r="BH304" s="162"/>
      <c r="BI304" s="162"/>
      <c r="BJ304" s="162"/>
      <c r="BK304" s="162"/>
      <c r="BL304" s="162"/>
      <c r="BM304" s="162"/>
      <c r="BN304" s="162"/>
      <c r="BO304" s="162"/>
      <c r="BP304" s="162"/>
      <c r="BQ304" s="162"/>
      <c r="BR304" s="162"/>
      <c r="BS304" s="162"/>
      <c r="BT304" s="162"/>
      <c r="BU304" s="162"/>
      <c r="BV304" s="162"/>
      <c r="BW304" s="162"/>
      <c r="BX304" s="162"/>
      <c r="BY304" s="162"/>
      <c r="BZ304" s="162"/>
      <c r="CA304" s="162"/>
      <c r="CB304" s="162"/>
      <c r="CC304" s="162"/>
      <c r="CD304" s="162"/>
      <c r="CE304" s="162"/>
      <c r="CF304" s="162"/>
      <c r="CG304" s="162"/>
      <c r="CH304" s="162"/>
      <c r="CI304" s="162"/>
      <c r="CJ304" s="162"/>
      <c r="CK304" s="162"/>
    </row>
    <row r="305" spans="1:89" s="161" customFormat="1" x14ac:dyDescent="0.3">
      <c r="A305" s="143">
        <v>304</v>
      </c>
      <c r="B305" s="167"/>
      <c r="C305" s="168"/>
      <c r="D305" s="168"/>
      <c r="E305" s="160"/>
      <c r="F305" s="160"/>
      <c r="G305" s="160" t="s">
        <v>78</v>
      </c>
      <c r="H305" s="166" t="s">
        <v>38</v>
      </c>
      <c r="I305" s="160"/>
      <c r="J305" s="323" t="s">
        <v>222</v>
      </c>
      <c r="K305" s="160"/>
      <c r="L305" s="160"/>
      <c r="M305" s="377"/>
      <c r="N305" s="332"/>
      <c r="AJ305" s="162"/>
      <c r="AK305" s="162"/>
      <c r="AL305" s="162"/>
      <c r="AM305" s="162"/>
      <c r="AN305" s="162"/>
      <c r="AO305" s="162"/>
      <c r="AP305" s="162"/>
      <c r="AQ305" s="162"/>
      <c r="AR305" s="162"/>
      <c r="AS305" s="162"/>
      <c r="AT305" s="162"/>
      <c r="AU305" s="162"/>
      <c r="AV305" s="162"/>
      <c r="AW305" s="162"/>
      <c r="AX305" s="162"/>
      <c r="AY305" s="162"/>
      <c r="AZ305" s="162"/>
      <c r="BA305" s="162"/>
      <c r="BB305" s="162"/>
      <c r="BC305" s="162"/>
      <c r="BD305" s="162"/>
      <c r="BE305" s="162"/>
      <c r="BF305" s="162"/>
      <c r="BG305" s="162"/>
      <c r="BH305" s="162"/>
      <c r="BI305" s="162"/>
      <c r="BJ305" s="162"/>
      <c r="BK305" s="162"/>
      <c r="BL305" s="162"/>
      <c r="BM305" s="162"/>
      <c r="BN305" s="162"/>
      <c r="BO305" s="162"/>
      <c r="BP305" s="162"/>
      <c r="BQ305" s="162"/>
      <c r="BR305" s="162"/>
      <c r="BS305" s="162"/>
      <c r="BT305" s="162"/>
      <c r="BU305" s="162"/>
      <c r="BV305" s="162"/>
      <c r="BW305" s="162"/>
      <c r="BX305" s="162"/>
      <c r="BY305" s="162"/>
      <c r="BZ305" s="162"/>
      <c r="CA305" s="162"/>
      <c r="CB305" s="162"/>
      <c r="CC305" s="162"/>
      <c r="CD305" s="162"/>
      <c r="CE305" s="162"/>
      <c r="CF305" s="162"/>
      <c r="CG305" s="162"/>
      <c r="CH305" s="162"/>
      <c r="CI305" s="162"/>
      <c r="CJ305" s="162"/>
      <c r="CK305" s="162"/>
    </row>
    <row r="306" spans="1:89" s="161" customFormat="1" x14ac:dyDescent="0.3">
      <c r="A306" s="143">
        <v>305</v>
      </c>
      <c r="B306" s="167"/>
      <c r="C306" s="168"/>
      <c r="D306" s="168"/>
      <c r="E306" s="160"/>
      <c r="F306" s="160"/>
      <c r="G306" s="160" t="s">
        <v>79</v>
      </c>
      <c r="H306" s="166" t="s">
        <v>38</v>
      </c>
      <c r="I306" s="160"/>
      <c r="J306" s="323" t="s">
        <v>8</v>
      </c>
      <c r="K306" s="160"/>
      <c r="L306" s="160"/>
      <c r="M306" s="377"/>
      <c r="N306" s="332"/>
      <c r="AJ306" s="162"/>
      <c r="AK306" s="162"/>
      <c r="AL306" s="162"/>
      <c r="AM306" s="162"/>
      <c r="AN306" s="162"/>
      <c r="AO306" s="162"/>
      <c r="AP306" s="162"/>
      <c r="AQ306" s="162"/>
      <c r="AR306" s="162"/>
      <c r="AS306" s="162"/>
      <c r="AT306" s="162"/>
      <c r="AU306" s="162"/>
      <c r="AV306" s="162"/>
      <c r="AW306" s="162"/>
      <c r="AX306" s="162"/>
      <c r="AY306" s="162"/>
      <c r="AZ306" s="162"/>
      <c r="BA306" s="162"/>
      <c r="BB306" s="162"/>
      <c r="BC306" s="162"/>
      <c r="BD306" s="162"/>
      <c r="BE306" s="162"/>
      <c r="BF306" s="162"/>
      <c r="BG306" s="162"/>
      <c r="BH306" s="162"/>
      <c r="BI306" s="162"/>
      <c r="BJ306" s="162"/>
      <c r="BK306" s="162"/>
      <c r="BL306" s="162"/>
      <c r="BM306" s="162"/>
      <c r="BN306" s="162"/>
      <c r="BO306" s="162"/>
      <c r="BP306" s="162"/>
      <c r="BQ306" s="162"/>
      <c r="BR306" s="162"/>
      <c r="BS306" s="162"/>
      <c r="BT306" s="162"/>
      <c r="BU306" s="162"/>
      <c r="BV306" s="162"/>
      <c r="BW306" s="162"/>
      <c r="BX306" s="162"/>
      <c r="BY306" s="162"/>
      <c r="BZ306" s="162"/>
      <c r="CA306" s="162"/>
      <c r="CB306" s="162"/>
      <c r="CC306" s="162"/>
      <c r="CD306" s="162"/>
      <c r="CE306" s="162"/>
      <c r="CF306" s="162"/>
      <c r="CG306" s="162"/>
      <c r="CH306" s="162"/>
      <c r="CI306" s="162"/>
      <c r="CJ306" s="162"/>
      <c r="CK306" s="162"/>
    </row>
    <row r="307" spans="1:89" s="161" customFormat="1" x14ac:dyDescent="0.3">
      <c r="A307" s="143">
        <v>306</v>
      </c>
      <c r="B307" s="167"/>
      <c r="C307" s="168"/>
      <c r="D307" s="168"/>
      <c r="E307" s="160"/>
      <c r="F307" s="160"/>
      <c r="G307" s="160" t="s">
        <v>80</v>
      </c>
      <c r="H307" s="166" t="s">
        <v>38</v>
      </c>
      <c r="I307" s="160"/>
      <c r="J307" s="323" t="s">
        <v>8</v>
      </c>
      <c r="K307" s="160"/>
      <c r="L307" s="160"/>
      <c r="M307" s="377"/>
      <c r="N307" s="332"/>
      <c r="AJ307" s="162"/>
      <c r="AK307" s="162"/>
      <c r="AL307" s="162"/>
      <c r="AM307" s="162"/>
      <c r="AN307" s="162"/>
      <c r="AO307" s="162"/>
      <c r="AP307" s="162"/>
      <c r="AQ307" s="162"/>
      <c r="AR307" s="162"/>
      <c r="AS307" s="162"/>
      <c r="AT307" s="162"/>
      <c r="AU307" s="162"/>
      <c r="AV307" s="162"/>
      <c r="AW307" s="162"/>
      <c r="AX307" s="162"/>
      <c r="AY307" s="162"/>
      <c r="AZ307" s="162"/>
      <c r="BA307" s="162"/>
      <c r="BB307" s="162"/>
      <c r="BC307" s="162"/>
      <c r="BD307" s="162"/>
      <c r="BE307" s="162"/>
      <c r="BF307" s="162"/>
      <c r="BG307" s="162"/>
      <c r="BH307" s="162"/>
      <c r="BI307" s="162"/>
      <c r="BJ307" s="162"/>
      <c r="BK307" s="162"/>
      <c r="BL307" s="162"/>
      <c r="BM307" s="162"/>
      <c r="BN307" s="162"/>
      <c r="BO307" s="162"/>
      <c r="BP307" s="162"/>
      <c r="BQ307" s="162"/>
      <c r="BR307" s="162"/>
      <c r="BS307" s="162"/>
      <c r="BT307" s="162"/>
      <c r="BU307" s="162"/>
      <c r="BV307" s="162"/>
      <c r="BW307" s="162"/>
      <c r="BX307" s="162"/>
      <c r="BY307" s="162"/>
    </row>
    <row r="308" spans="1:89" s="161" customFormat="1" x14ac:dyDescent="0.3">
      <c r="A308" s="143">
        <v>307</v>
      </c>
      <c r="B308" s="167"/>
      <c r="C308" s="362"/>
      <c r="D308" s="362"/>
      <c r="E308" s="330"/>
      <c r="F308" s="330"/>
      <c r="G308" s="330" t="s">
        <v>77</v>
      </c>
      <c r="H308" s="363" t="s">
        <v>38</v>
      </c>
      <c r="I308" s="330"/>
      <c r="J308" s="323" t="s">
        <v>8</v>
      </c>
      <c r="K308" s="330"/>
      <c r="L308" s="330"/>
      <c r="M308" s="395"/>
      <c r="N308" s="327"/>
      <c r="AJ308" s="162"/>
      <c r="AK308" s="162"/>
      <c r="AL308" s="162"/>
      <c r="AM308" s="162"/>
      <c r="AN308" s="162"/>
      <c r="AO308" s="162"/>
      <c r="AP308" s="162"/>
      <c r="AQ308" s="162"/>
      <c r="AR308" s="162"/>
      <c r="AS308" s="162"/>
      <c r="AT308" s="162"/>
      <c r="AU308" s="162"/>
      <c r="AV308" s="162"/>
      <c r="AW308" s="162"/>
      <c r="AX308" s="162"/>
      <c r="AY308" s="162"/>
      <c r="AZ308" s="162"/>
      <c r="BA308" s="162"/>
      <c r="BB308" s="162"/>
      <c r="BC308" s="162"/>
      <c r="BD308" s="162"/>
      <c r="BE308" s="162"/>
      <c r="BF308" s="162"/>
      <c r="BG308" s="162"/>
      <c r="BH308" s="162"/>
      <c r="BI308" s="162"/>
      <c r="BJ308" s="162"/>
      <c r="BK308" s="162"/>
      <c r="BL308" s="162"/>
      <c r="BM308" s="162"/>
      <c r="BN308" s="162"/>
      <c r="BO308" s="162"/>
      <c r="BP308" s="162"/>
      <c r="BQ308" s="162"/>
      <c r="BR308" s="162"/>
      <c r="BS308" s="162"/>
      <c r="BT308" s="162"/>
      <c r="BU308" s="162"/>
      <c r="BV308" s="162"/>
      <c r="BW308" s="162"/>
      <c r="BX308" s="162"/>
      <c r="BY308" s="162"/>
      <c r="BZ308" s="162"/>
      <c r="CA308" s="162"/>
      <c r="CB308" s="162"/>
      <c r="CC308" s="162"/>
      <c r="CD308" s="162"/>
      <c r="CE308" s="162"/>
      <c r="CF308" s="162"/>
      <c r="CG308" s="162"/>
      <c r="CH308" s="162"/>
      <c r="CI308" s="162"/>
      <c r="CJ308" s="162"/>
      <c r="CK308" s="162"/>
    </row>
    <row r="309" spans="1:89" s="161" customFormat="1" ht="19.5" thickBot="1" x14ac:dyDescent="0.35">
      <c r="A309" s="143">
        <v>308</v>
      </c>
      <c r="B309" s="172"/>
      <c r="C309" s="169"/>
      <c r="D309" s="169"/>
      <c r="E309" s="170"/>
      <c r="F309" s="170"/>
      <c r="G309" s="170"/>
      <c r="H309" s="290"/>
      <c r="I309" s="170"/>
      <c r="J309" s="384"/>
      <c r="K309" s="170"/>
      <c r="L309" s="170"/>
      <c r="M309" s="380"/>
      <c r="N309" s="327"/>
      <c r="AJ309" s="162"/>
      <c r="AK309" s="162"/>
      <c r="AL309" s="162"/>
      <c r="AM309" s="162"/>
      <c r="AN309" s="162"/>
      <c r="AO309" s="162"/>
      <c r="AP309" s="162"/>
      <c r="AQ309" s="162"/>
      <c r="AR309" s="162"/>
      <c r="AS309" s="162"/>
      <c r="AT309" s="162"/>
      <c r="AU309" s="162"/>
      <c r="AV309" s="162"/>
      <c r="AW309" s="162"/>
      <c r="AX309" s="162"/>
      <c r="AY309" s="162"/>
      <c r="AZ309" s="162"/>
      <c r="BA309" s="162"/>
      <c r="BB309" s="162"/>
      <c r="BC309" s="162"/>
      <c r="BD309" s="162"/>
      <c r="BE309" s="162"/>
      <c r="BF309" s="162"/>
      <c r="BG309" s="162"/>
      <c r="BH309" s="162"/>
      <c r="BI309" s="162"/>
      <c r="BJ309" s="162"/>
      <c r="BK309" s="162"/>
      <c r="BL309" s="162"/>
      <c r="BM309" s="162"/>
      <c r="BN309" s="162"/>
      <c r="BO309" s="162"/>
      <c r="BP309" s="162"/>
      <c r="BQ309" s="162"/>
      <c r="BR309" s="162"/>
      <c r="BS309" s="162"/>
      <c r="BT309" s="162"/>
      <c r="BU309" s="162"/>
      <c r="BV309" s="162"/>
      <c r="BW309" s="162"/>
      <c r="BX309" s="162"/>
      <c r="BY309" s="162"/>
      <c r="BZ309" s="162"/>
      <c r="CA309" s="162"/>
      <c r="CB309" s="162"/>
      <c r="CC309" s="162"/>
      <c r="CD309" s="162"/>
      <c r="CE309" s="162"/>
      <c r="CF309" s="162"/>
      <c r="CG309" s="162"/>
      <c r="CH309" s="162"/>
      <c r="CI309" s="162"/>
      <c r="CJ309" s="162"/>
      <c r="CK309" s="162"/>
    </row>
    <row r="310" spans="1:89" s="162" customFormat="1" ht="21.75" thickBot="1" x14ac:dyDescent="0.35">
      <c r="A310" s="143">
        <v>309</v>
      </c>
      <c r="B310" s="176" t="s">
        <v>90</v>
      </c>
      <c r="C310" s="291"/>
      <c r="D310" s="178"/>
      <c r="E310" s="178"/>
      <c r="F310" s="178"/>
      <c r="G310" s="178"/>
      <c r="H310" s="186"/>
      <c r="I310" s="186"/>
      <c r="J310" s="178"/>
      <c r="K310" s="178"/>
      <c r="L310" s="178"/>
      <c r="M310" s="337"/>
      <c r="N310" s="288"/>
    </row>
    <row r="311" spans="1:89" s="161" customFormat="1" x14ac:dyDescent="0.3">
      <c r="A311" s="143">
        <v>310</v>
      </c>
      <c r="B311" s="370"/>
      <c r="C311" s="372"/>
      <c r="D311" s="168"/>
      <c r="E311" s="346"/>
      <c r="F311" s="346"/>
      <c r="G311" s="346"/>
      <c r="H311" s="346"/>
      <c r="I311" s="346"/>
      <c r="J311" s="346"/>
      <c r="K311" s="346"/>
      <c r="L311" s="346"/>
      <c r="M311" s="376"/>
      <c r="N311" s="327"/>
      <c r="AJ311" s="162"/>
      <c r="AK311" s="162"/>
      <c r="AL311" s="162"/>
      <c r="AM311" s="162"/>
      <c r="AN311" s="162"/>
      <c r="AO311" s="162"/>
      <c r="AP311" s="162"/>
      <c r="AQ311" s="162"/>
      <c r="AR311" s="162"/>
      <c r="AS311" s="162"/>
      <c r="AT311" s="162"/>
      <c r="AU311" s="162"/>
      <c r="AV311" s="162"/>
      <c r="AW311" s="162"/>
      <c r="AX311" s="162"/>
      <c r="AY311" s="162"/>
      <c r="AZ311" s="162"/>
      <c r="BA311" s="162"/>
      <c r="BB311" s="162"/>
      <c r="BC311" s="162"/>
      <c r="BD311" s="162"/>
      <c r="BE311" s="162"/>
      <c r="BF311" s="162"/>
      <c r="BG311" s="162"/>
      <c r="BH311" s="162"/>
      <c r="BI311" s="162"/>
      <c r="BJ311" s="162"/>
      <c r="BK311" s="162"/>
      <c r="BL311" s="162"/>
      <c r="BM311" s="162"/>
      <c r="BN311" s="162"/>
      <c r="BO311" s="162"/>
      <c r="BP311" s="162"/>
      <c r="BQ311" s="162"/>
      <c r="BR311" s="162"/>
      <c r="BS311" s="162"/>
      <c r="BT311" s="162"/>
      <c r="BU311" s="162"/>
      <c r="BV311" s="162"/>
      <c r="BW311" s="162"/>
      <c r="BX311" s="162"/>
      <c r="BY311" s="162"/>
      <c r="BZ311" s="162"/>
      <c r="CA311" s="162"/>
      <c r="CB311" s="162"/>
      <c r="CC311" s="162"/>
      <c r="CD311" s="162"/>
      <c r="CE311" s="162"/>
      <c r="CF311" s="162"/>
      <c r="CG311" s="162"/>
      <c r="CH311" s="162"/>
      <c r="CI311" s="162"/>
      <c r="CJ311" s="162"/>
      <c r="CK311" s="162"/>
    </row>
    <row r="312" spans="1:89" s="162" customFormat="1" x14ac:dyDescent="0.3">
      <c r="A312" s="143">
        <v>311</v>
      </c>
      <c r="B312" s="167"/>
      <c r="C312" s="179" t="s">
        <v>37</v>
      </c>
      <c r="D312" s="168">
        <v>45439</v>
      </c>
      <c r="E312" s="160" t="s">
        <v>13</v>
      </c>
      <c r="F312" s="160" t="s">
        <v>12</v>
      </c>
      <c r="G312" s="160" t="s">
        <v>17</v>
      </c>
      <c r="H312" s="323" t="s">
        <v>8</v>
      </c>
      <c r="I312" s="323" t="s">
        <v>18</v>
      </c>
      <c r="J312" s="323" t="s">
        <v>42</v>
      </c>
      <c r="K312" s="160"/>
      <c r="L312" s="160" t="s">
        <v>115</v>
      </c>
      <c r="M312" s="377" t="s">
        <v>115</v>
      </c>
      <c r="N312" s="398" t="s">
        <v>224</v>
      </c>
    </row>
    <row r="313" spans="1:89" s="162" customFormat="1" x14ac:dyDescent="0.3">
      <c r="A313" s="143">
        <v>312</v>
      </c>
      <c r="B313" s="167"/>
      <c r="C313" s="179" t="s">
        <v>37</v>
      </c>
      <c r="D313" s="168">
        <v>45439</v>
      </c>
      <c r="E313" s="160" t="s">
        <v>14</v>
      </c>
      <c r="F313" s="160" t="s">
        <v>12</v>
      </c>
      <c r="G313" s="160"/>
      <c r="H313" s="323"/>
      <c r="I313" s="323"/>
      <c r="J313" s="323"/>
      <c r="K313" s="323"/>
      <c r="L313" s="160"/>
      <c r="M313" s="377"/>
      <c r="N313" s="332"/>
    </row>
    <row r="314" spans="1:89" s="162" customFormat="1" x14ac:dyDescent="0.3">
      <c r="A314" s="143">
        <v>313</v>
      </c>
      <c r="B314" s="167"/>
      <c r="C314" s="168"/>
      <c r="D314" s="168"/>
      <c r="E314" s="160"/>
      <c r="F314" s="160"/>
      <c r="G314" s="175"/>
      <c r="H314" s="174"/>
      <c r="I314" s="174"/>
      <c r="J314" s="174"/>
      <c r="K314" s="174"/>
      <c r="L314" s="174"/>
      <c r="M314" s="378"/>
      <c r="N314" s="332"/>
    </row>
    <row r="315" spans="1:89" s="162" customFormat="1" x14ac:dyDescent="0.3">
      <c r="A315" s="143">
        <v>314</v>
      </c>
      <c r="B315" s="167"/>
      <c r="C315" s="168" t="s">
        <v>193</v>
      </c>
      <c r="D315" s="168">
        <v>45440</v>
      </c>
      <c r="E315" s="160" t="s">
        <v>13</v>
      </c>
      <c r="F315" s="160" t="s">
        <v>12</v>
      </c>
      <c r="G315" s="160" t="s">
        <v>17</v>
      </c>
      <c r="H315" s="323" t="s">
        <v>9</v>
      </c>
      <c r="I315" s="323" t="s">
        <v>18</v>
      </c>
      <c r="J315" s="323" t="s">
        <v>40</v>
      </c>
      <c r="K315" s="160"/>
      <c r="L315" s="160" t="s">
        <v>115</v>
      </c>
      <c r="M315" s="377" t="s">
        <v>115</v>
      </c>
      <c r="N315" s="332"/>
    </row>
    <row r="316" spans="1:89" s="162" customFormat="1" x14ac:dyDescent="0.3">
      <c r="A316" s="143">
        <v>315</v>
      </c>
      <c r="B316" s="167"/>
      <c r="C316" s="168" t="s">
        <v>193</v>
      </c>
      <c r="D316" s="168">
        <v>45440</v>
      </c>
      <c r="E316" s="160" t="s">
        <v>14</v>
      </c>
      <c r="F316" s="160" t="s">
        <v>12</v>
      </c>
      <c r="G316" s="160" t="s">
        <v>17</v>
      </c>
      <c r="H316" s="323" t="s">
        <v>41</v>
      </c>
      <c r="I316" s="323" t="s">
        <v>18</v>
      </c>
      <c r="J316" s="323" t="s">
        <v>44</v>
      </c>
      <c r="K316" s="323"/>
      <c r="L316" s="325" t="s">
        <v>115</v>
      </c>
      <c r="M316" s="377" t="s">
        <v>115</v>
      </c>
      <c r="N316" s="327"/>
    </row>
    <row r="317" spans="1:89" s="162" customFormat="1" x14ac:dyDescent="0.3">
      <c r="A317" s="143">
        <v>316</v>
      </c>
      <c r="B317" s="167"/>
      <c r="C317" s="168"/>
      <c r="D317" s="168"/>
      <c r="E317" s="160"/>
      <c r="F317" s="160"/>
      <c r="G317" s="160"/>
      <c r="H317" s="323"/>
      <c r="I317" s="323"/>
      <c r="J317" s="323"/>
      <c r="K317" s="160"/>
      <c r="L317" s="160"/>
      <c r="M317" s="377"/>
      <c r="N317" s="332"/>
    </row>
    <row r="318" spans="1:89" s="162" customFormat="1" x14ac:dyDescent="0.3">
      <c r="A318" s="143">
        <v>317</v>
      </c>
      <c r="B318" s="167"/>
      <c r="C318" s="168" t="s">
        <v>194</v>
      </c>
      <c r="D318" s="168">
        <v>45441</v>
      </c>
      <c r="E318" s="160" t="s">
        <v>13</v>
      </c>
      <c r="F318" s="160" t="s">
        <v>12</v>
      </c>
      <c r="G318" s="160" t="s">
        <v>24</v>
      </c>
      <c r="H318" s="323" t="s">
        <v>8</v>
      </c>
      <c r="I318" s="323" t="s">
        <v>18</v>
      </c>
      <c r="J318" s="323" t="s">
        <v>42</v>
      </c>
      <c r="K318" s="323"/>
      <c r="L318" s="160" t="s">
        <v>115</v>
      </c>
      <c r="M318" s="377" t="s">
        <v>115</v>
      </c>
      <c r="N318" s="332"/>
    </row>
    <row r="319" spans="1:89" s="162" customFormat="1" x14ac:dyDescent="0.3">
      <c r="A319" s="143">
        <v>318</v>
      </c>
      <c r="B319" s="167"/>
      <c r="C319" s="168" t="s">
        <v>194</v>
      </c>
      <c r="D319" s="168">
        <v>45441</v>
      </c>
      <c r="E319" s="160" t="s">
        <v>14</v>
      </c>
      <c r="F319" s="160" t="s">
        <v>12</v>
      </c>
      <c r="G319" s="160" t="s">
        <v>21</v>
      </c>
      <c r="H319" s="323" t="s">
        <v>8</v>
      </c>
      <c r="I319" s="323" t="s">
        <v>18</v>
      </c>
      <c r="J319" s="323" t="s">
        <v>42</v>
      </c>
      <c r="K319" s="160"/>
      <c r="L319" s="160" t="s">
        <v>115</v>
      </c>
      <c r="M319" s="377" t="s">
        <v>115</v>
      </c>
      <c r="N319" s="332"/>
    </row>
    <row r="320" spans="1:89" s="162" customFormat="1" x14ac:dyDescent="0.3">
      <c r="A320" s="143">
        <v>319</v>
      </c>
      <c r="B320" s="167"/>
      <c r="C320" s="168"/>
      <c r="D320" s="168"/>
      <c r="E320" s="160"/>
      <c r="F320" s="160"/>
      <c r="G320" s="160"/>
      <c r="H320" s="323"/>
      <c r="I320" s="323"/>
      <c r="J320" s="323"/>
      <c r="K320" s="323"/>
      <c r="L320" s="160"/>
      <c r="M320" s="377"/>
      <c r="N320" s="332"/>
    </row>
    <row r="321" spans="1:14" s="162" customFormat="1" x14ac:dyDescent="0.3">
      <c r="A321" s="143">
        <v>320</v>
      </c>
      <c r="B321" s="167"/>
      <c r="C321" s="168" t="s">
        <v>195</v>
      </c>
      <c r="D321" s="168">
        <v>45442</v>
      </c>
      <c r="E321" s="160" t="s">
        <v>13</v>
      </c>
      <c r="F321" s="160" t="s">
        <v>12</v>
      </c>
      <c r="G321" s="160" t="s">
        <v>24</v>
      </c>
      <c r="H321" s="323" t="s">
        <v>9</v>
      </c>
      <c r="I321" s="323" t="s">
        <v>18</v>
      </c>
      <c r="J321" s="323" t="s">
        <v>40</v>
      </c>
      <c r="K321" s="323"/>
      <c r="L321" s="160" t="s">
        <v>115</v>
      </c>
      <c r="M321" s="377" t="s">
        <v>115</v>
      </c>
      <c r="N321" s="332"/>
    </row>
    <row r="322" spans="1:14" s="162" customFormat="1" x14ac:dyDescent="0.3">
      <c r="A322" s="143">
        <v>321</v>
      </c>
      <c r="B322" s="167"/>
      <c r="C322" s="168" t="s">
        <v>195</v>
      </c>
      <c r="D322" s="168">
        <v>45442</v>
      </c>
      <c r="E322" s="160" t="s">
        <v>14</v>
      </c>
      <c r="F322" s="160" t="s">
        <v>12</v>
      </c>
      <c r="G322" s="160" t="s">
        <v>21</v>
      </c>
      <c r="H322" s="323" t="s">
        <v>9</v>
      </c>
      <c r="I322" s="323" t="s">
        <v>18</v>
      </c>
      <c r="J322" s="323" t="s">
        <v>40</v>
      </c>
      <c r="K322" s="323"/>
      <c r="L322" s="160" t="s">
        <v>115</v>
      </c>
      <c r="M322" s="377" t="s">
        <v>115</v>
      </c>
      <c r="N322" s="332"/>
    </row>
    <row r="323" spans="1:14" s="162" customFormat="1" x14ac:dyDescent="0.3">
      <c r="A323" s="143">
        <v>322</v>
      </c>
      <c r="B323" s="167"/>
      <c r="C323" s="168"/>
      <c r="D323" s="168"/>
      <c r="E323" s="160"/>
      <c r="F323" s="160"/>
      <c r="G323" s="160"/>
      <c r="H323" s="323"/>
      <c r="I323" s="323"/>
      <c r="J323" s="323"/>
      <c r="K323" s="323"/>
      <c r="L323" s="323"/>
      <c r="M323" s="394"/>
      <c r="N323" s="332"/>
    </row>
    <row r="324" spans="1:14" s="162" customFormat="1" x14ac:dyDescent="0.3">
      <c r="A324" s="143">
        <v>323</v>
      </c>
      <c r="B324" s="167"/>
      <c r="C324" s="168" t="s">
        <v>10</v>
      </c>
      <c r="D324" s="168">
        <v>45443</v>
      </c>
      <c r="E324" s="160" t="s">
        <v>13</v>
      </c>
      <c r="F324" s="160" t="s">
        <v>12</v>
      </c>
      <c r="G324" s="160"/>
      <c r="H324" s="323"/>
      <c r="I324" s="323"/>
      <c r="J324" s="323"/>
      <c r="K324" s="323"/>
      <c r="L324" s="160"/>
      <c r="M324" s="377"/>
      <c r="N324" s="332"/>
    </row>
    <row r="325" spans="1:14" s="162" customFormat="1" x14ac:dyDescent="0.3">
      <c r="A325" s="143">
        <v>324</v>
      </c>
      <c r="B325" s="167"/>
      <c r="C325" s="168" t="s">
        <v>10</v>
      </c>
      <c r="D325" s="168">
        <v>45443</v>
      </c>
      <c r="E325" s="160" t="s">
        <v>14</v>
      </c>
      <c r="F325" s="160" t="s">
        <v>12</v>
      </c>
      <c r="G325" s="160"/>
      <c r="H325" s="323"/>
      <c r="I325" s="323"/>
      <c r="J325" s="323"/>
      <c r="K325" s="165"/>
      <c r="L325" s="323"/>
      <c r="M325" s="394"/>
      <c r="N325" s="332"/>
    </row>
    <row r="326" spans="1:14" s="162" customFormat="1" x14ac:dyDescent="0.3">
      <c r="A326" s="143">
        <v>325</v>
      </c>
      <c r="B326" s="167"/>
      <c r="C326" s="168"/>
      <c r="D326" s="168"/>
      <c r="E326" s="168"/>
      <c r="F326" s="160"/>
      <c r="G326" s="160"/>
      <c r="H326" s="323"/>
      <c r="I326" s="323"/>
      <c r="J326" s="323"/>
      <c r="K326" s="165"/>
      <c r="L326" s="323"/>
      <c r="M326" s="394"/>
      <c r="N326" s="332"/>
    </row>
    <row r="327" spans="1:14" s="162" customFormat="1" x14ac:dyDescent="0.3">
      <c r="A327" s="143">
        <v>326</v>
      </c>
      <c r="B327" s="167"/>
      <c r="C327" s="168"/>
      <c r="D327" s="168"/>
      <c r="E327" s="160"/>
      <c r="F327" s="160"/>
      <c r="G327" s="160"/>
      <c r="H327" s="160"/>
      <c r="I327" s="160"/>
      <c r="J327" s="323"/>
      <c r="K327" s="160"/>
      <c r="L327" s="160"/>
      <c r="M327" s="377"/>
      <c r="N327" s="332"/>
    </row>
    <row r="328" spans="1:14" s="162" customFormat="1" x14ac:dyDescent="0.3">
      <c r="A328" s="143">
        <v>327</v>
      </c>
      <c r="B328" s="167"/>
      <c r="C328" s="168"/>
      <c r="D328" s="168"/>
      <c r="E328" s="160"/>
      <c r="F328" s="160"/>
      <c r="G328" s="160" t="s">
        <v>24</v>
      </c>
      <c r="H328" s="166" t="s">
        <v>38</v>
      </c>
      <c r="I328" s="160"/>
      <c r="J328" s="323" t="s">
        <v>41</v>
      </c>
      <c r="K328" s="160"/>
      <c r="L328" s="160"/>
      <c r="M328" s="377"/>
      <c r="N328" s="332"/>
    </row>
    <row r="329" spans="1:14" s="162" customFormat="1" x14ac:dyDescent="0.3">
      <c r="A329" s="143">
        <v>328</v>
      </c>
      <c r="B329" s="167"/>
      <c r="C329" s="168"/>
      <c r="D329" s="168"/>
      <c r="E329" s="160"/>
      <c r="F329" s="160"/>
      <c r="G329" s="160" t="s">
        <v>22</v>
      </c>
      <c r="H329" s="166" t="s">
        <v>38</v>
      </c>
      <c r="I329" s="160"/>
      <c r="J329" s="323" t="s">
        <v>222</v>
      </c>
      <c r="K329" s="160"/>
      <c r="L329" s="160"/>
      <c r="M329" s="377"/>
      <c r="N329" s="332"/>
    </row>
    <row r="330" spans="1:14" s="162" customFormat="1" x14ac:dyDescent="0.3">
      <c r="A330" s="143">
        <v>329</v>
      </c>
      <c r="B330" s="167"/>
      <c r="C330" s="168"/>
      <c r="D330" s="168"/>
      <c r="E330" s="160"/>
      <c r="F330" s="160"/>
      <c r="G330" s="160" t="s">
        <v>21</v>
      </c>
      <c r="H330" s="166" t="s">
        <v>38</v>
      </c>
      <c r="I330" s="160"/>
      <c r="J330" s="323" t="s">
        <v>41</v>
      </c>
      <c r="K330" s="160"/>
      <c r="L330" s="160"/>
      <c r="M330" s="377"/>
      <c r="N330" s="332"/>
    </row>
    <row r="331" spans="1:14" s="162" customFormat="1" x14ac:dyDescent="0.3">
      <c r="A331" s="143">
        <v>330</v>
      </c>
      <c r="B331" s="167"/>
      <c r="C331" s="168"/>
      <c r="D331" s="168"/>
      <c r="E331" s="160"/>
      <c r="F331" s="160"/>
      <c r="G331" s="160" t="s">
        <v>17</v>
      </c>
      <c r="H331" s="166" t="s">
        <v>38</v>
      </c>
      <c r="I331" s="160"/>
      <c r="J331" s="161" t="s">
        <v>239</v>
      </c>
      <c r="K331" s="160"/>
      <c r="L331" s="160"/>
      <c r="M331" s="377"/>
      <c r="N331" s="332"/>
    </row>
    <row r="332" spans="1:14" s="162" customFormat="1" x14ac:dyDescent="0.3">
      <c r="A332" s="143">
        <v>331</v>
      </c>
      <c r="B332" s="167"/>
      <c r="C332" s="168"/>
      <c r="D332" s="168"/>
      <c r="E332" s="160"/>
      <c r="F332" s="160"/>
      <c r="G332" s="160" t="s">
        <v>78</v>
      </c>
      <c r="H332" s="166" t="s">
        <v>38</v>
      </c>
      <c r="I332" s="160"/>
      <c r="J332" s="323" t="s">
        <v>222</v>
      </c>
      <c r="K332" s="160"/>
      <c r="L332" s="160"/>
      <c r="M332" s="377"/>
      <c r="N332" s="332"/>
    </row>
    <row r="333" spans="1:14" s="162" customFormat="1" x14ac:dyDescent="0.3">
      <c r="A333" s="143">
        <v>332</v>
      </c>
      <c r="B333" s="167"/>
      <c r="C333" s="168"/>
      <c r="D333" s="168"/>
      <c r="E333" s="160"/>
      <c r="F333" s="160"/>
      <c r="G333" s="160" t="s">
        <v>79</v>
      </c>
      <c r="H333" s="166" t="s">
        <v>38</v>
      </c>
      <c r="I333" s="160"/>
      <c r="J333" s="323" t="s">
        <v>222</v>
      </c>
      <c r="K333" s="160"/>
      <c r="L333" s="160"/>
      <c r="M333" s="377"/>
      <c r="N333" s="332"/>
    </row>
    <row r="334" spans="1:14" s="162" customFormat="1" x14ac:dyDescent="0.3">
      <c r="A334" s="143">
        <v>333</v>
      </c>
      <c r="B334" s="167"/>
      <c r="C334" s="168"/>
      <c r="D334" s="168"/>
      <c r="E334" s="160"/>
      <c r="F334" s="160"/>
      <c r="G334" s="160" t="s">
        <v>80</v>
      </c>
      <c r="H334" s="166" t="s">
        <v>38</v>
      </c>
      <c r="I334" s="160"/>
      <c r="J334" s="323" t="s">
        <v>222</v>
      </c>
      <c r="K334" s="160"/>
      <c r="L334" s="160"/>
      <c r="M334" s="377"/>
      <c r="N334" s="332"/>
    </row>
    <row r="335" spans="1:14" s="162" customFormat="1" x14ac:dyDescent="0.3">
      <c r="A335" s="143">
        <v>334</v>
      </c>
      <c r="B335" s="167"/>
      <c r="C335" s="362"/>
      <c r="D335" s="362"/>
      <c r="E335" s="330"/>
      <c r="F335" s="330"/>
      <c r="G335" s="330" t="s">
        <v>77</v>
      </c>
      <c r="H335" s="363" t="s">
        <v>38</v>
      </c>
      <c r="I335" s="330"/>
      <c r="J335" s="323" t="s">
        <v>222</v>
      </c>
      <c r="K335" s="330"/>
      <c r="L335" s="330"/>
      <c r="M335" s="395"/>
      <c r="N335" s="332"/>
    </row>
    <row r="336" spans="1:14" s="162" customFormat="1" ht="19.5" thickBot="1" x14ac:dyDescent="0.35">
      <c r="A336" s="143">
        <v>335</v>
      </c>
      <c r="B336" s="172"/>
      <c r="C336" s="169"/>
      <c r="D336" s="169"/>
      <c r="E336" s="170"/>
      <c r="F336" s="170"/>
      <c r="G336" s="170"/>
      <c r="H336" s="290"/>
      <c r="I336" s="170"/>
      <c r="J336" s="384"/>
      <c r="K336" s="170"/>
      <c r="L336" s="170"/>
      <c r="M336" s="380"/>
      <c r="N336" s="332"/>
    </row>
    <row r="337" spans="1:89" s="162" customFormat="1" ht="21.75" thickBot="1" x14ac:dyDescent="0.35">
      <c r="A337" s="143">
        <v>336</v>
      </c>
      <c r="B337" s="176" t="s">
        <v>91</v>
      </c>
      <c r="C337" s="291"/>
      <c r="D337" s="177"/>
      <c r="E337" s="178"/>
      <c r="F337" s="178"/>
      <c r="G337" s="178"/>
      <c r="H337" s="186"/>
      <c r="I337" s="186"/>
      <c r="J337" s="178"/>
      <c r="K337" s="178"/>
      <c r="L337" s="178"/>
      <c r="M337" s="178"/>
      <c r="N337" s="328"/>
    </row>
    <row r="338" spans="1:89" s="162" customFormat="1" x14ac:dyDescent="0.3">
      <c r="A338" s="143">
        <v>337</v>
      </c>
      <c r="B338" s="370"/>
      <c r="C338" s="372" t="s">
        <v>10</v>
      </c>
      <c r="D338" s="372">
        <v>45450</v>
      </c>
      <c r="E338" s="346" t="s">
        <v>97</v>
      </c>
      <c r="F338" s="346" t="s">
        <v>12</v>
      </c>
      <c r="G338" s="346" t="s">
        <v>174</v>
      </c>
      <c r="H338" s="346"/>
      <c r="I338" s="346"/>
      <c r="J338" s="346"/>
      <c r="K338" s="346"/>
      <c r="L338" s="346"/>
      <c r="M338" s="376"/>
      <c r="N338" s="444" t="s">
        <v>237</v>
      </c>
    </row>
    <row r="339" spans="1:89" s="162" customFormat="1" x14ac:dyDescent="0.3">
      <c r="A339" s="143">
        <v>338</v>
      </c>
      <c r="B339" s="167"/>
      <c r="C339" s="179" t="s">
        <v>10</v>
      </c>
      <c r="D339" s="179">
        <v>45450</v>
      </c>
      <c r="E339" s="160" t="s">
        <v>13</v>
      </c>
      <c r="F339" s="160" t="s">
        <v>12</v>
      </c>
      <c r="G339" s="160" t="s">
        <v>21</v>
      </c>
      <c r="H339" s="323" t="s">
        <v>42</v>
      </c>
      <c r="I339" s="323" t="s">
        <v>18</v>
      </c>
      <c r="J339" s="323" t="s">
        <v>41</v>
      </c>
      <c r="K339" s="323"/>
      <c r="L339" s="325" t="s">
        <v>115</v>
      </c>
      <c r="M339" s="377" t="s">
        <v>115</v>
      </c>
      <c r="N339" s="445" t="s">
        <v>266</v>
      </c>
    </row>
    <row r="340" spans="1:89" s="162" customFormat="1" x14ac:dyDescent="0.3">
      <c r="A340" s="143">
        <v>339</v>
      </c>
      <c r="B340" s="167"/>
      <c r="C340" s="179" t="s">
        <v>10</v>
      </c>
      <c r="D340" s="179">
        <v>45450</v>
      </c>
      <c r="E340" s="160" t="s">
        <v>14</v>
      </c>
      <c r="F340" s="160" t="s">
        <v>12</v>
      </c>
      <c r="G340" s="160" t="s">
        <v>22</v>
      </c>
      <c r="H340" s="323" t="s">
        <v>42</v>
      </c>
      <c r="I340" s="323" t="s">
        <v>18</v>
      </c>
      <c r="J340" s="323" t="s">
        <v>40</v>
      </c>
      <c r="K340" s="323"/>
      <c r="L340" s="160" t="s">
        <v>115</v>
      </c>
      <c r="M340" s="377" t="s">
        <v>115</v>
      </c>
      <c r="N340" s="332"/>
    </row>
    <row r="341" spans="1:89" s="162" customFormat="1" x14ac:dyDescent="0.3">
      <c r="A341" s="143">
        <v>340</v>
      </c>
      <c r="B341" s="167"/>
      <c r="C341" s="168"/>
      <c r="D341" s="168"/>
      <c r="E341" s="160"/>
      <c r="F341" s="160"/>
      <c r="G341" s="174"/>
      <c r="H341" s="174"/>
      <c r="I341" s="174"/>
      <c r="J341" s="174"/>
      <c r="K341" s="174"/>
      <c r="L341" s="174"/>
      <c r="M341" s="378"/>
      <c r="N341" s="332"/>
    </row>
    <row r="342" spans="1:89" s="162" customFormat="1" x14ac:dyDescent="0.3">
      <c r="A342" s="143">
        <v>341</v>
      </c>
      <c r="B342" s="167"/>
      <c r="C342" s="168" t="s">
        <v>15</v>
      </c>
      <c r="D342" s="168">
        <v>45451</v>
      </c>
      <c r="E342" s="160" t="s">
        <v>99</v>
      </c>
      <c r="F342" s="160" t="s">
        <v>12</v>
      </c>
      <c r="G342" s="160" t="s">
        <v>24</v>
      </c>
      <c r="H342" s="323" t="s">
        <v>9</v>
      </c>
      <c r="I342" s="323" t="s">
        <v>18</v>
      </c>
      <c r="J342" s="323" t="s">
        <v>8</v>
      </c>
      <c r="K342" s="160"/>
      <c r="L342" s="160" t="s">
        <v>115</v>
      </c>
      <c r="M342" s="377" t="s">
        <v>115</v>
      </c>
      <c r="N342" s="403" t="s">
        <v>223</v>
      </c>
      <c r="O342" s="161" t="s">
        <v>256</v>
      </c>
      <c r="P342" s="433" t="s">
        <v>9</v>
      </c>
      <c r="Q342" s="433" t="s">
        <v>8</v>
      </c>
      <c r="R342" s="439">
        <v>45451</v>
      </c>
    </row>
    <row r="343" spans="1:89" s="162" customFormat="1" x14ac:dyDescent="0.3">
      <c r="A343" s="143">
        <v>342</v>
      </c>
      <c r="B343" s="167"/>
      <c r="C343" s="168" t="s">
        <v>15</v>
      </c>
      <c r="D343" s="168">
        <v>45451</v>
      </c>
      <c r="E343" s="160" t="s">
        <v>16</v>
      </c>
      <c r="F343" s="160" t="s">
        <v>12</v>
      </c>
      <c r="G343" s="160" t="s">
        <v>22</v>
      </c>
      <c r="H343" s="323" t="s">
        <v>9</v>
      </c>
      <c r="I343" s="323" t="s">
        <v>18</v>
      </c>
      <c r="J343" s="323" t="s">
        <v>269</v>
      </c>
      <c r="K343" s="160"/>
      <c r="L343" s="160" t="s">
        <v>115</v>
      </c>
      <c r="M343" s="377" t="s">
        <v>115</v>
      </c>
      <c r="N343" s="403" t="s">
        <v>223</v>
      </c>
    </row>
    <row r="344" spans="1:89" s="162" customFormat="1" x14ac:dyDescent="0.3">
      <c r="A344" s="143">
        <v>343</v>
      </c>
      <c r="B344" s="167"/>
      <c r="C344" s="168" t="s">
        <v>15</v>
      </c>
      <c r="D344" s="168">
        <v>45451</v>
      </c>
      <c r="E344" s="160" t="s">
        <v>19</v>
      </c>
      <c r="F344" s="160" t="s">
        <v>12</v>
      </c>
      <c r="G344" s="160" t="s">
        <v>21</v>
      </c>
      <c r="H344" s="323" t="s">
        <v>9</v>
      </c>
      <c r="I344" s="323" t="s">
        <v>18</v>
      </c>
      <c r="J344" s="323" t="s">
        <v>8</v>
      </c>
      <c r="K344" s="160"/>
      <c r="L344" s="160" t="s">
        <v>115</v>
      </c>
      <c r="M344" s="377" t="s">
        <v>115</v>
      </c>
      <c r="N344" s="403" t="s">
        <v>223</v>
      </c>
    </row>
    <row r="345" spans="1:89" s="162" customFormat="1" x14ac:dyDescent="0.3">
      <c r="A345" s="143">
        <v>344</v>
      </c>
      <c r="B345" s="167"/>
      <c r="C345" s="168" t="s">
        <v>15</v>
      </c>
      <c r="D345" s="168">
        <v>45451</v>
      </c>
      <c r="E345" s="160" t="s">
        <v>20</v>
      </c>
      <c r="F345" s="160" t="s">
        <v>12</v>
      </c>
      <c r="G345" s="160" t="s">
        <v>17</v>
      </c>
      <c r="H345" s="323" t="s">
        <v>9</v>
      </c>
      <c r="I345" s="323" t="s">
        <v>18</v>
      </c>
      <c r="J345" s="323" t="s">
        <v>8</v>
      </c>
      <c r="K345" s="323"/>
      <c r="L345" s="160" t="s">
        <v>115</v>
      </c>
      <c r="M345" s="377" t="s">
        <v>115</v>
      </c>
      <c r="N345" s="403" t="s">
        <v>223</v>
      </c>
    </row>
    <row r="346" spans="1:89" s="162" customFormat="1" x14ac:dyDescent="0.3">
      <c r="A346" s="143">
        <v>345</v>
      </c>
      <c r="B346" s="167"/>
      <c r="C346" s="168" t="s">
        <v>15</v>
      </c>
      <c r="D346" s="168">
        <v>45451</v>
      </c>
      <c r="E346" s="160" t="s">
        <v>11</v>
      </c>
      <c r="F346" s="160" t="s">
        <v>12</v>
      </c>
      <c r="G346" s="160" t="s">
        <v>17</v>
      </c>
      <c r="H346" s="323" t="s">
        <v>44</v>
      </c>
      <c r="I346" s="323" t="s">
        <v>18</v>
      </c>
      <c r="J346" s="323" t="s">
        <v>40</v>
      </c>
      <c r="K346" s="323"/>
      <c r="L346" s="160" t="s">
        <v>115</v>
      </c>
      <c r="M346" s="377" t="s">
        <v>115</v>
      </c>
      <c r="N346" s="327"/>
    </row>
    <row r="347" spans="1:89" s="162" customFormat="1" x14ac:dyDescent="0.3">
      <c r="A347" s="143">
        <v>346</v>
      </c>
      <c r="B347" s="167"/>
      <c r="C347" s="168" t="s">
        <v>15</v>
      </c>
      <c r="D347" s="168">
        <v>45451</v>
      </c>
      <c r="E347" s="160" t="s">
        <v>23</v>
      </c>
      <c r="F347" s="160" t="s">
        <v>12</v>
      </c>
      <c r="G347" s="160" t="s">
        <v>17</v>
      </c>
      <c r="H347" s="323" t="s">
        <v>42</v>
      </c>
      <c r="I347" s="323" t="s">
        <v>18</v>
      </c>
      <c r="J347" s="323" t="s">
        <v>41</v>
      </c>
      <c r="K347" s="323"/>
      <c r="L347" s="160" t="s">
        <v>115</v>
      </c>
      <c r="M347" s="377" t="s">
        <v>115</v>
      </c>
      <c r="N347" s="332"/>
    </row>
    <row r="348" spans="1:89" s="161" customFormat="1" x14ac:dyDescent="0.3">
      <c r="A348" s="143">
        <v>347</v>
      </c>
      <c r="B348" s="167"/>
      <c r="C348" s="168" t="s">
        <v>15</v>
      </c>
      <c r="D348" s="168">
        <v>45451</v>
      </c>
      <c r="E348" s="160" t="s">
        <v>25</v>
      </c>
      <c r="F348" s="160" t="s">
        <v>12</v>
      </c>
      <c r="G348" s="160" t="s">
        <v>24</v>
      </c>
      <c r="H348" s="323" t="s">
        <v>42</v>
      </c>
      <c r="I348" s="323" t="s">
        <v>18</v>
      </c>
      <c r="J348" s="323" t="s">
        <v>41</v>
      </c>
      <c r="K348" s="323"/>
      <c r="L348" s="160" t="s">
        <v>115</v>
      </c>
      <c r="M348" s="377" t="s">
        <v>115</v>
      </c>
      <c r="N348" s="332"/>
      <c r="AJ348" s="162"/>
      <c r="AK348" s="162"/>
      <c r="AL348" s="162"/>
      <c r="AM348" s="162"/>
      <c r="AN348" s="162"/>
      <c r="AO348" s="162"/>
      <c r="AP348" s="162"/>
      <c r="AQ348" s="162"/>
      <c r="AR348" s="162"/>
      <c r="AS348" s="162"/>
      <c r="AT348" s="162"/>
      <c r="AU348" s="162"/>
      <c r="AV348" s="162"/>
      <c r="AW348" s="162"/>
      <c r="AX348" s="162"/>
      <c r="AY348" s="162"/>
      <c r="AZ348" s="162"/>
      <c r="BA348" s="162"/>
      <c r="BB348" s="162"/>
      <c r="BC348" s="162"/>
      <c r="BD348" s="162"/>
      <c r="BE348" s="162"/>
      <c r="BF348" s="162"/>
      <c r="BG348" s="162"/>
      <c r="BH348" s="162"/>
      <c r="BI348" s="162"/>
      <c r="BJ348" s="162"/>
      <c r="BK348" s="162"/>
      <c r="BL348" s="162"/>
      <c r="BM348" s="162"/>
      <c r="BN348" s="162"/>
      <c r="BO348" s="162"/>
      <c r="BP348" s="162"/>
      <c r="BQ348" s="162"/>
      <c r="BR348" s="162"/>
      <c r="BS348" s="162"/>
      <c r="BT348" s="162"/>
      <c r="BU348" s="162"/>
      <c r="BV348" s="162"/>
      <c r="BW348" s="162"/>
      <c r="BX348" s="162"/>
      <c r="BY348" s="162"/>
      <c r="BZ348" s="162"/>
      <c r="CA348" s="162"/>
      <c r="CB348" s="162"/>
      <c r="CC348" s="162"/>
      <c r="CD348" s="162"/>
      <c r="CE348" s="162"/>
      <c r="CF348" s="162"/>
      <c r="CG348" s="162"/>
      <c r="CH348" s="162"/>
      <c r="CI348" s="162"/>
      <c r="CJ348" s="162"/>
      <c r="CK348" s="162"/>
    </row>
    <row r="349" spans="1:89" s="162" customFormat="1" x14ac:dyDescent="0.3">
      <c r="A349" s="143">
        <v>348</v>
      </c>
      <c r="B349" s="167"/>
      <c r="C349" s="168"/>
      <c r="D349" s="168"/>
      <c r="E349" s="160"/>
      <c r="F349" s="160"/>
      <c r="G349" s="160"/>
      <c r="H349" s="323"/>
      <c r="I349" s="323"/>
      <c r="J349" s="323"/>
      <c r="K349" s="174"/>
      <c r="L349" s="174"/>
      <c r="M349" s="378"/>
      <c r="N349" s="332"/>
    </row>
    <row r="350" spans="1:89" s="162" customFormat="1" x14ac:dyDescent="0.3">
      <c r="A350" s="143">
        <v>349</v>
      </c>
      <c r="B350" s="167"/>
      <c r="C350" s="168" t="s">
        <v>26</v>
      </c>
      <c r="D350" s="168">
        <v>45452</v>
      </c>
      <c r="E350" s="160" t="s">
        <v>27</v>
      </c>
      <c r="F350" s="160" t="s">
        <v>12</v>
      </c>
      <c r="G350" s="160" t="s">
        <v>77</v>
      </c>
      <c r="H350" s="323" t="s">
        <v>8</v>
      </c>
      <c r="I350" s="323" t="s">
        <v>18</v>
      </c>
      <c r="J350" s="323" t="s">
        <v>41</v>
      </c>
      <c r="K350" s="165"/>
      <c r="L350" s="323" t="s">
        <v>8</v>
      </c>
      <c r="M350" s="394" t="s">
        <v>41</v>
      </c>
      <c r="N350" s="332"/>
    </row>
    <row r="351" spans="1:89" s="162" customFormat="1" x14ac:dyDescent="0.3">
      <c r="A351" s="143">
        <v>350</v>
      </c>
      <c r="B351" s="167"/>
      <c r="C351" s="168" t="s">
        <v>26</v>
      </c>
      <c r="D351" s="168">
        <v>45452</v>
      </c>
      <c r="E351" s="168" t="s">
        <v>243</v>
      </c>
      <c r="F351" s="160" t="s">
        <v>12</v>
      </c>
      <c r="G351" s="160" t="s">
        <v>77</v>
      </c>
      <c r="H351" s="323" t="s">
        <v>40</v>
      </c>
      <c r="I351" s="323" t="s">
        <v>18</v>
      </c>
      <c r="J351" s="323" t="s">
        <v>42</v>
      </c>
      <c r="K351" s="165"/>
      <c r="L351" s="323" t="s">
        <v>40</v>
      </c>
      <c r="M351" s="394" t="s">
        <v>42</v>
      </c>
      <c r="N351" s="332"/>
    </row>
    <row r="352" spans="1:89" s="162" customFormat="1" x14ac:dyDescent="0.3">
      <c r="A352" s="143">
        <v>351</v>
      </c>
      <c r="B352" s="167"/>
      <c r="C352" s="168" t="s">
        <v>26</v>
      </c>
      <c r="D352" s="168">
        <v>45452</v>
      </c>
      <c r="E352" s="160" t="s">
        <v>96</v>
      </c>
      <c r="F352" s="160" t="s">
        <v>12</v>
      </c>
      <c r="G352" s="160" t="s">
        <v>79</v>
      </c>
      <c r="H352" s="323" t="s">
        <v>8</v>
      </c>
      <c r="I352" s="323" t="s">
        <v>18</v>
      </c>
      <c r="J352" s="323" t="s">
        <v>41</v>
      </c>
      <c r="K352" s="323"/>
      <c r="L352" s="323" t="s">
        <v>40</v>
      </c>
      <c r="M352" s="394" t="s">
        <v>42</v>
      </c>
      <c r="N352" s="332"/>
    </row>
    <row r="353" spans="1:89" s="162" customFormat="1" x14ac:dyDescent="0.3">
      <c r="A353" s="143">
        <v>352</v>
      </c>
      <c r="B353" s="167"/>
      <c r="C353" s="168" t="s">
        <v>26</v>
      </c>
      <c r="D353" s="168">
        <v>45452</v>
      </c>
      <c r="E353" s="168" t="s">
        <v>241</v>
      </c>
      <c r="F353" s="160" t="s">
        <v>12</v>
      </c>
      <c r="G353" s="160" t="s">
        <v>79</v>
      </c>
      <c r="H353" s="323" t="s">
        <v>40</v>
      </c>
      <c r="I353" s="323" t="s">
        <v>18</v>
      </c>
      <c r="J353" s="323" t="s">
        <v>42</v>
      </c>
      <c r="K353" s="323"/>
      <c r="L353" s="323" t="s">
        <v>8</v>
      </c>
      <c r="M353" s="394" t="s">
        <v>41</v>
      </c>
      <c r="N353" s="332"/>
    </row>
    <row r="354" spans="1:89" s="162" customFormat="1" x14ac:dyDescent="0.3">
      <c r="A354" s="143">
        <v>353</v>
      </c>
      <c r="B354" s="167"/>
      <c r="C354" s="168" t="s">
        <v>26</v>
      </c>
      <c r="D354" s="168">
        <v>45452</v>
      </c>
      <c r="E354" s="160" t="s">
        <v>196</v>
      </c>
      <c r="F354" s="160" t="s">
        <v>12</v>
      </c>
      <c r="G354" s="160" t="s">
        <v>80</v>
      </c>
      <c r="H354" s="323" t="s">
        <v>8</v>
      </c>
      <c r="I354" s="323" t="s">
        <v>18</v>
      </c>
      <c r="J354" s="323" t="s">
        <v>41</v>
      </c>
      <c r="K354" s="165"/>
      <c r="L354" s="323" t="s">
        <v>8</v>
      </c>
      <c r="M354" s="394" t="s">
        <v>41</v>
      </c>
      <c r="N354" s="332"/>
    </row>
    <row r="355" spans="1:89" s="162" customFormat="1" x14ac:dyDescent="0.3">
      <c r="A355" s="143">
        <v>354</v>
      </c>
      <c r="B355" s="167"/>
      <c r="C355" s="168" t="s">
        <v>26</v>
      </c>
      <c r="D355" s="168">
        <v>45452</v>
      </c>
      <c r="E355" s="160" t="s">
        <v>244</v>
      </c>
      <c r="F355" s="160" t="s">
        <v>12</v>
      </c>
      <c r="G355" s="160" t="s">
        <v>80</v>
      </c>
      <c r="H355" s="323" t="s">
        <v>40</v>
      </c>
      <c r="I355" s="323" t="s">
        <v>18</v>
      </c>
      <c r="J355" s="323" t="s">
        <v>42</v>
      </c>
      <c r="K355" s="165"/>
      <c r="L355" s="323" t="s">
        <v>40</v>
      </c>
      <c r="M355" s="394" t="s">
        <v>42</v>
      </c>
      <c r="N355" s="332"/>
    </row>
    <row r="356" spans="1:89" s="161" customFormat="1" x14ac:dyDescent="0.3">
      <c r="A356" s="143">
        <v>355</v>
      </c>
      <c r="B356" s="167"/>
      <c r="C356" s="168"/>
      <c r="D356" s="168"/>
      <c r="E356" s="160"/>
      <c r="F356" s="160"/>
      <c r="G356" s="180"/>
      <c r="H356" s="160"/>
      <c r="I356" s="160"/>
      <c r="J356" s="323"/>
      <c r="K356" s="160"/>
      <c r="L356" s="160"/>
      <c r="M356" s="377"/>
      <c r="N356" s="332"/>
      <c r="AJ356" s="162"/>
      <c r="AK356" s="162"/>
      <c r="AL356" s="162"/>
      <c r="AM356" s="162"/>
      <c r="AN356" s="162"/>
      <c r="AO356" s="162"/>
      <c r="AP356" s="162"/>
      <c r="AQ356" s="162"/>
      <c r="AR356" s="162"/>
      <c r="AS356" s="162"/>
      <c r="AT356" s="162"/>
      <c r="AU356" s="162"/>
      <c r="AV356" s="162"/>
      <c r="AW356" s="162"/>
      <c r="AX356" s="162"/>
      <c r="AY356" s="162"/>
      <c r="AZ356" s="162"/>
      <c r="BA356" s="162"/>
      <c r="BB356" s="162"/>
      <c r="BC356" s="162"/>
      <c r="BD356" s="162"/>
      <c r="BE356" s="162"/>
      <c r="BF356" s="162"/>
      <c r="BG356" s="162"/>
      <c r="BH356" s="162"/>
      <c r="BI356" s="162"/>
      <c r="BJ356" s="162"/>
      <c r="BK356" s="162"/>
      <c r="BL356" s="162"/>
      <c r="BM356" s="162"/>
      <c r="BN356" s="162"/>
      <c r="BO356" s="162"/>
      <c r="BP356" s="162"/>
      <c r="BQ356" s="162"/>
      <c r="BR356" s="162"/>
      <c r="BS356" s="162"/>
      <c r="BT356" s="162"/>
      <c r="BU356" s="162"/>
      <c r="BV356" s="162"/>
      <c r="BW356" s="162"/>
      <c r="BX356" s="162"/>
      <c r="BY356" s="162"/>
      <c r="BZ356" s="162"/>
      <c r="CA356" s="162"/>
      <c r="CB356" s="162"/>
      <c r="CC356" s="162"/>
      <c r="CD356" s="162"/>
      <c r="CE356" s="162"/>
      <c r="CF356" s="162"/>
      <c r="CG356" s="162"/>
      <c r="CH356" s="162"/>
      <c r="CI356" s="162"/>
      <c r="CJ356" s="162"/>
      <c r="CK356" s="162"/>
    </row>
    <row r="357" spans="1:89" s="161" customFormat="1" x14ac:dyDescent="0.3">
      <c r="A357" s="143">
        <v>356</v>
      </c>
      <c r="B357" s="167"/>
      <c r="C357" s="168" t="s">
        <v>37</v>
      </c>
      <c r="D357" s="168">
        <v>45453</v>
      </c>
      <c r="E357" s="160" t="s">
        <v>11</v>
      </c>
      <c r="F357" s="160" t="s">
        <v>12</v>
      </c>
      <c r="G357" s="160" t="s">
        <v>78</v>
      </c>
      <c r="H357" s="323" t="s">
        <v>8</v>
      </c>
      <c r="I357" s="323" t="s">
        <v>18</v>
      </c>
      <c r="J357" s="323" t="s">
        <v>41</v>
      </c>
      <c r="K357" s="323"/>
      <c r="L357" s="323" t="s">
        <v>40</v>
      </c>
      <c r="M357" s="394" t="s">
        <v>42</v>
      </c>
      <c r="N357" s="332"/>
      <c r="AJ357" s="162"/>
      <c r="AK357" s="162"/>
      <c r="AL357" s="162"/>
      <c r="AM357" s="162"/>
      <c r="AN357" s="162"/>
      <c r="AO357" s="162"/>
      <c r="AP357" s="162"/>
      <c r="AQ357" s="162"/>
      <c r="AR357" s="162"/>
      <c r="AS357" s="162"/>
      <c r="AT357" s="162"/>
      <c r="AU357" s="162"/>
      <c r="AV357" s="162"/>
      <c r="AW357" s="162"/>
      <c r="AX357" s="162"/>
      <c r="AY357" s="162"/>
      <c r="AZ357" s="162"/>
      <c r="BA357" s="162"/>
      <c r="BB357" s="162"/>
      <c r="BC357" s="162"/>
      <c r="BD357" s="162"/>
      <c r="BE357" s="162"/>
      <c r="BF357" s="162"/>
      <c r="BG357" s="162"/>
      <c r="BH357" s="162"/>
      <c r="BI357" s="162"/>
      <c r="BJ357" s="162"/>
      <c r="BK357" s="162"/>
      <c r="BL357" s="162"/>
      <c r="BM357" s="162"/>
      <c r="BN357" s="162"/>
      <c r="BO357" s="162"/>
      <c r="BP357" s="162"/>
      <c r="BQ357" s="162"/>
      <c r="BR357" s="162"/>
      <c r="BS357" s="162"/>
      <c r="BT357" s="162"/>
      <c r="BU357" s="162"/>
      <c r="BV357" s="162"/>
      <c r="BW357" s="162"/>
      <c r="BX357" s="162"/>
      <c r="BY357" s="162"/>
    </row>
    <row r="358" spans="1:89" s="161" customFormat="1" x14ac:dyDescent="0.3">
      <c r="A358" s="143">
        <v>357</v>
      </c>
      <c r="B358" s="167"/>
      <c r="C358" s="168" t="s">
        <v>37</v>
      </c>
      <c r="D358" s="168">
        <v>45453</v>
      </c>
      <c r="E358" s="160" t="s">
        <v>23</v>
      </c>
      <c r="F358" s="160" t="s">
        <v>12</v>
      </c>
      <c r="G358" s="160" t="s">
        <v>78</v>
      </c>
      <c r="H358" s="323" t="s">
        <v>40</v>
      </c>
      <c r="I358" s="323" t="s">
        <v>18</v>
      </c>
      <c r="J358" s="323" t="s">
        <v>42</v>
      </c>
      <c r="K358" s="323"/>
      <c r="L358" s="323" t="s">
        <v>8</v>
      </c>
      <c r="M358" s="394" t="s">
        <v>41</v>
      </c>
      <c r="N358" s="332"/>
      <c r="AJ358" s="162"/>
      <c r="AK358" s="162"/>
      <c r="AL358" s="162"/>
      <c r="AM358" s="162"/>
      <c r="AN358" s="162"/>
      <c r="AO358" s="162"/>
      <c r="AP358" s="162"/>
      <c r="AQ358" s="162"/>
      <c r="AR358" s="162"/>
      <c r="AS358" s="162"/>
      <c r="AT358" s="162"/>
      <c r="AU358" s="162"/>
      <c r="AV358" s="162"/>
      <c r="AW358" s="162"/>
      <c r="AX358" s="162"/>
      <c r="AY358" s="162"/>
      <c r="AZ358" s="162"/>
      <c r="BA358" s="162"/>
      <c r="BB358" s="162"/>
      <c r="BC358" s="162"/>
      <c r="BD358" s="162"/>
      <c r="BE358" s="162"/>
      <c r="BF358" s="162"/>
      <c r="BG358" s="162"/>
      <c r="BH358" s="162"/>
      <c r="BI358" s="162"/>
      <c r="BJ358" s="162"/>
      <c r="BK358" s="162"/>
      <c r="BL358" s="162"/>
      <c r="BM358" s="162"/>
      <c r="BN358" s="162"/>
      <c r="BO358" s="162"/>
      <c r="BP358" s="162"/>
      <c r="BQ358" s="162"/>
      <c r="BR358" s="162"/>
      <c r="BS358" s="162"/>
      <c r="BT358" s="162"/>
      <c r="BU358" s="162"/>
      <c r="BV358" s="162"/>
      <c r="BW358" s="162"/>
      <c r="BX358" s="162"/>
      <c r="BY358" s="162"/>
    </row>
    <row r="359" spans="1:89" s="161" customFormat="1" x14ac:dyDescent="0.3">
      <c r="A359" s="143">
        <v>358</v>
      </c>
      <c r="B359" s="167"/>
      <c r="C359" s="168"/>
      <c r="D359" s="168"/>
      <c r="E359" s="160"/>
      <c r="F359" s="160"/>
      <c r="G359" s="160"/>
      <c r="H359" s="160"/>
      <c r="I359" s="160"/>
      <c r="J359" s="323"/>
      <c r="K359" s="160"/>
      <c r="L359" s="160"/>
      <c r="M359" s="377"/>
      <c r="N359" s="332"/>
      <c r="AJ359" s="162"/>
      <c r="AK359" s="162"/>
      <c r="AL359" s="162"/>
      <c r="AM359" s="162"/>
      <c r="AN359" s="162"/>
      <c r="AO359" s="162"/>
      <c r="AP359" s="162"/>
      <c r="AQ359" s="162"/>
      <c r="AR359" s="162"/>
      <c r="AS359" s="162"/>
      <c r="AT359" s="162"/>
      <c r="AU359" s="162"/>
      <c r="AV359" s="162"/>
      <c r="AW359" s="162"/>
      <c r="AX359" s="162"/>
      <c r="AY359" s="162"/>
      <c r="AZ359" s="162"/>
      <c r="BA359" s="162"/>
      <c r="BB359" s="162"/>
      <c r="BC359" s="162"/>
      <c r="BD359" s="162"/>
      <c r="BE359" s="162"/>
      <c r="BF359" s="162"/>
      <c r="BG359" s="162"/>
      <c r="BH359" s="162"/>
      <c r="BI359" s="162"/>
      <c r="BJ359" s="162"/>
      <c r="BK359" s="162"/>
      <c r="BL359" s="162"/>
      <c r="BM359" s="162"/>
      <c r="BN359" s="162"/>
      <c r="BO359" s="162"/>
      <c r="BP359" s="162"/>
      <c r="BQ359" s="162"/>
      <c r="BR359" s="162"/>
      <c r="BS359" s="162"/>
      <c r="BT359" s="162"/>
      <c r="BU359" s="162"/>
      <c r="BV359" s="162"/>
      <c r="BW359" s="162"/>
      <c r="BX359" s="162"/>
      <c r="BY359" s="162"/>
    </row>
    <row r="360" spans="1:89" s="161" customFormat="1" x14ac:dyDescent="0.3">
      <c r="A360" s="143">
        <v>359</v>
      </c>
      <c r="B360" s="167"/>
      <c r="C360" s="168"/>
      <c r="D360" s="168"/>
      <c r="E360" s="160"/>
      <c r="F360" s="160"/>
      <c r="G360" s="160" t="s">
        <v>24</v>
      </c>
      <c r="H360" s="166" t="s">
        <v>38</v>
      </c>
      <c r="I360" s="160"/>
      <c r="J360" s="323" t="s">
        <v>40</v>
      </c>
      <c r="K360" s="160"/>
      <c r="L360" s="160"/>
      <c r="M360" s="377"/>
      <c r="N360" s="332"/>
      <c r="AJ360" s="162"/>
      <c r="AK360" s="162"/>
      <c r="AL360" s="162"/>
      <c r="AM360" s="162"/>
      <c r="AN360" s="162"/>
      <c r="AO360" s="162"/>
      <c r="AP360" s="162"/>
      <c r="AQ360" s="162"/>
      <c r="AR360" s="162"/>
      <c r="AS360" s="162"/>
      <c r="AT360" s="162"/>
      <c r="AU360" s="162"/>
      <c r="AV360" s="162"/>
      <c r="AW360" s="162"/>
      <c r="AX360" s="162"/>
      <c r="AY360" s="162"/>
      <c r="AZ360" s="162"/>
      <c r="BA360" s="162"/>
      <c r="BB360" s="162"/>
      <c r="BC360" s="162"/>
      <c r="BD360" s="162"/>
      <c r="BE360" s="162"/>
      <c r="BF360" s="162"/>
      <c r="BG360" s="162"/>
      <c r="BH360" s="162"/>
      <c r="BI360" s="162"/>
      <c r="BJ360" s="162"/>
      <c r="BK360" s="162"/>
      <c r="BL360" s="162"/>
      <c r="BM360" s="162"/>
      <c r="BN360" s="162"/>
      <c r="BO360" s="162"/>
      <c r="BP360" s="162"/>
      <c r="BQ360" s="162"/>
      <c r="BR360" s="162"/>
      <c r="BS360" s="162"/>
      <c r="BT360" s="162"/>
      <c r="BU360" s="162"/>
      <c r="BV360" s="162"/>
      <c r="BW360" s="162"/>
      <c r="BX360" s="162"/>
      <c r="BY360" s="162"/>
    </row>
    <row r="361" spans="1:89" s="161" customFormat="1" x14ac:dyDescent="0.3">
      <c r="A361" s="143">
        <v>360</v>
      </c>
      <c r="B361" s="167"/>
      <c r="C361" s="168"/>
      <c r="D361" s="168"/>
      <c r="E361" s="160"/>
      <c r="F361" s="160"/>
      <c r="G361" s="160" t="s">
        <v>22</v>
      </c>
      <c r="H361" s="166" t="s">
        <v>38</v>
      </c>
      <c r="I361" s="160"/>
      <c r="J361" s="323" t="s">
        <v>239</v>
      </c>
      <c r="K361" s="160"/>
      <c r="L361" s="160"/>
      <c r="M361" s="377"/>
      <c r="N361" s="332"/>
      <c r="AJ361" s="162"/>
      <c r="AK361" s="162"/>
      <c r="AL361" s="162"/>
      <c r="AM361" s="162"/>
      <c r="AN361" s="162"/>
      <c r="AO361" s="162"/>
      <c r="AP361" s="162"/>
      <c r="AQ361" s="162"/>
      <c r="AR361" s="162"/>
      <c r="AS361" s="162"/>
      <c r="AT361" s="162"/>
      <c r="AU361" s="162"/>
      <c r="AV361" s="162"/>
      <c r="AW361" s="162"/>
      <c r="AX361" s="162"/>
      <c r="AY361" s="162"/>
      <c r="AZ361" s="162"/>
      <c r="BA361" s="162"/>
      <c r="BB361" s="162"/>
      <c r="BC361" s="162"/>
      <c r="BD361" s="162"/>
      <c r="BE361" s="162"/>
      <c r="BF361" s="162"/>
      <c r="BG361" s="162"/>
      <c r="BH361" s="162"/>
      <c r="BI361" s="162"/>
      <c r="BJ361" s="162"/>
      <c r="BK361" s="162"/>
      <c r="BL361" s="162"/>
      <c r="BM361" s="162"/>
      <c r="BN361" s="162"/>
      <c r="BO361" s="162"/>
      <c r="BP361" s="162"/>
      <c r="BQ361" s="162"/>
      <c r="BR361" s="162"/>
      <c r="BS361" s="162"/>
      <c r="BT361" s="162"/>
      <c r="BU361" s="162"/>
      <c r="BV361" s="162"/>
      <c r="BW361" s="162"/>
      <c r="BX361" s="162"/>
      <c r="BY361" s="162"/>
    </row>
    <row r="362" spans="1:89" s="161" customFormat="1" x14ac:dyDescent="0.3">
      <c r="A362" s="143">
        <v>361</v>
      </c>
      <c r="B362" s="167"/>
      <c r="C362" s="168"/>
      <c r="D362" s="168"/>
      <c r="E362" s="160"/>
      <c r="F362" s="160"/>
      <c r="G362" s="160" t="s">
        <v>21</v>
      </c>
      <c r="H362" s="166" t="s">
        <v>38</v>
      </c>
      <c r="I362" s="160"/>
      <c r="J362" s="323" t="s">
        <v>40</v>
      </c>
      <c r="K362" s="160"/>
      <c r="L362" s="160"/>
      <c r="M362" s="377"/>
      <c r="N362" s="332"/>
      <c r="AJ362" s="162"/>
      <c r="AK362" s="162"/>
      <c r="AL362" s="162"/>
      <c r="AM362" s="162"/>
      <c r="AN362" s="162"/>
      <c r="AO362" s="162"/>
      <c r="AP362" s="162"/>
      <c r="AQ362" s="162"/>
      <c r="AR362" s="162"/>
      <c r="AS362" s="162"/>
      <c r="AT362" s="162"/>
      <c r="AU362" s="162"/>
      <c r="AV362" s="162"/>
      <c r="AW362" s="162"/>
      <c r="AX362" s="162"/>
      <c r="AY362" s="162"/>
      <c r="AZ362" s="162"/>
      <c r="BA362" s="162"/>
      <c r="BB362" s="162"/>
      <c r="BC362" s="162"/>
      <c r="BD362" s="162"/>
      <c r="BE362" s="162"/>
      <c r="BF362" s="162"/>
      <c r="BG362" s="162"/>
      <c r="BH362" s="162"/>
      <c r="BI362" s="162"/>
      <c r="BJ362" s="162"/>
      <c r="BK362" s="162"/>
      <c r="BL362" s="162"/>
      <c r="BM362" s="162"/>
      <c r="BN362" s="162"/>
      <c r="BO362" s="162"/>
      <c r="BP362" s="162"/>
      <c r="BQ362" s="162"/>
      <c r="BR362" s="162"/>
      <c r="BS362" s="162"/>
      <c r="BT362" s="162"/>
      <c r="BU362" s="162"/>
      <c r="BV362" s="162"/>
      <c r="BW362" s="162"/>
      <c r="BX362" s="162"/>
      <c r="BY362" s="162"/>
    </row>
    <row r="363" spans="1:89" s="162" customFormat="1" x14ac:dyDescent="0.3">
      <c r="A363" s="143">
        <v>362</v>
      </c>
      <c r="B363" s="167"/>
      <c r="C363" s="168"/>
      <c r="D363" s="168"/>
      <c r="E363" s="160"/>
      <c r="F363" s="160"/>
      <c r="G363" s="160" t="s">
        <v>17</v>
      </c>
      <c r="H363" s="166" t="s">
        <v>38</v>
      </c>
      <c r="I363" s="160"/>
      <c r="J363" s="323" t="s">
        <v>239</v>
      </c>
      <c r="K363" s="160"/>
      <c r="L363" s="160"/>
      <c r="M363" s="377"/>
      <c r="N363" s="332"/>
    </row>
    <row r="364" spans="1:89" s="162" customFormat="1" x14ac:dyDescent="0.3">
      <c r="A364" s="143">
        <v>363</v>
      </c>
      <c r="B364" s="167"/>
      <c r="C364" s="168"/>
      <c r="D364" s="168"/>
      <c r="E364" s="160"/>
      <c r="F364" s="160"/>
      <c r="G364" s="160" t="s">
        <v>78</v>
      </c>
      <c r="H364" s="166" t="s">
        <v>38</v>
      </c>
      <c r="I364" s="160"/>
      <c r="J364" s="323" t="s">
        <v>239</v>
      </c>
      <c r="K364" s="160"/>
      <c r="L364" s="160"/>
      <c r="M364" s="377"/>
      <c r="N364" s="332"/>
    </row>
    <row r="365" spans="1:89" s="162" customFormat="1" x14ac:dyDescent="0.3">
      <c r="A365" s="143">
        <v>364</v>
      </c>
      <c r="B365" s="167"/>
      <c r="C365" s="168"/>
      <c r="D365" s="168"/>
      <c r="E365" s="160"/>
      <c r="F365" s="160"/>
      <c r="G365" s="160" t="s">
        <v>79</v>
      </c>
      <c r="H365" s="166" t="s">
        <v>38</v>
      </c>
      <c r="I365" s="160"/>
      <c r="J365" s="323" t="s">
        <v>9</v>
      </c>
      <c r="K365" s="160"/>
      <c r="L365" s="160"/>
      <c r="M365" s="377"/>
      <c r="N365" s="332"/>
    </row>
    <row r="366" spans="1:89" s="162" customFormat="1" x14ac:dyDescent="0.3">
      <c r="A366" s="143">
        <v>365</v>
      </c>
      <c r="B366" s="167"/>
      <c r="C366" s="168"/>
      <c r="D366" s="168"/>
      <c r="E366" s="160"/>
      <c r="F366" s="160"/>
      <c r="G366" s="160" t="s">
        <v>80</v>
      </c>
      <c r="H366" s="166" t="s">
        <v>38</v>
      </c>
      <c r="I366" s="160"/>
      <c r="J366" s="323" t="s">
        <v>9</v>
      </c>
      <c r="K366" s="160"/>
      <c r="L366" s="160"/>
      <c r="M366" s="377"/>
      <c r="N366" s="332"/>
    </row>
    <row r="367" spans="1:89" s="162" customFormat="1" x14ac:dyDescent="0.3">
      <c r="A367" s="143">
        <v>366</v>
      </c>
      <c r="B367" s="167"/>
      <c r="C367" s="362"/>
      <c r="D367" s="362"/>
      <c r="E367" s="330"/>
      <c r="F367" s="330"/>
      <c r="G367" s="330" t="s">
        <v>77</v>
      </c>
      <c r="H367" s="363" t="s">
        <v>38</v>
      </c>
      <c r="I367" s="330"/>
      <c r="J367" s="323" t="s">
        <v>9</v>
      </c>
      <c r="K367" s="330"/>
      <c r="L367" s="330"/>
      <c r="M367" s="395"/>
      <c r="N367" s="332"/>
    </row>
    <row r="368" spans="1:89" s="162" customFormat="1" ht="19.5" thickBot="1" x14ac:dyDescent="0.35">
      <c r="A368" s="143">
        <v>367</v>
      </c>
      <c r="B368" s="172"/>
      <c r="C368" s="169"/>
      <c r="D368" s="169"/>
      <c r="E368" s="170"/>
      <c r="F368" s="170"/>
      <c r="G368" s="170"/>
      <c r="H368" s="290"/>
      <c r="I368" s="170"/>
      <c r="J368" s="384"/>
      <c r="K368" s="170"/>
      <c r="L368" s="170"/>
      <c r="M368" s="380"/>
      <c r="N368" s="332"/>
    </row>
    <row r="369" spans="1:89" s="162" customFormat="1" ht="21.75" thickBot="1" x14ac:dyDescent="0.35">
      <c r="A369" s="143">
        <v>368</v>
      </c>
      <c r="B369" s="364" t="s">
        <v>92</v>
      </c>
      <c r="C369" s="365"/>
      <c r="D369" s="366"/>
      <c r="E369" s="367"/>
      <c r="F369" s="367"/>
      <c r="G369" s="367"/>
      <c r="H369" s="368"/>
      <c r="I369" s="368"/>
      <c r="J369" s="367"/>
      <c r="K369" s="367"/>
      <c r="L369" s="367"/>
      <c r="M369" s="367"/>
      <c r="N369" s="289"/>
    </row>
    <row r="370" spans="1:89" s="161" customFormat="1" x14ac:dyDescent="0.3">
      <c r="A370" s="143">
        <v>369</v>
      </c>
      <c r="B370" s="370"/>
      <c r="C370" s="372" t="s">
        <v>10</v>
      </c>
      <c r="D370" s="372">
        <v>45457</v>
      </c>
      <c r="E370" s="346" t="s">
        <v>97</v>
      </c>
      <c r="F370" s="346" t="s">
        <v>12</v>
      </c>
      <c r="G370" s="346" t="s">
        <v>174</v>
      </c>
      <c r="H370" s="346"/>
      <c r="I370" s="346"/>
      <c r="J370" s="346"/>
      <c r="K370" s="346"/>
      <c r="L370" s="346"/>
      <c r="M370" s="376"/>
      <c r="N370" s="443" t="s">
        <v>236</v>
      </c>
      <c r="AJ370" s="162"/>
      <c r="AK370" s="162"/>
      <c r="AL370" s="162"/>
      <c r="AM370" s="162"/>
      <c r="AN370" s="162"/>
      <c r="AO370" s="162"/>
      <c r="AP370" s="162"/>
      <c r="AQ370" s="162"/>
      <c r="AR370" s="162"/>
      <c r="AS370" s="162"/>
      <c r="AT370" s="162"/>
      <c r="AU370" s="162"/>
      <c r="AV370" s="162"/>
      <c r="AW370" s="162"/>
      <c r="AX370" s="162"/>
      <c r="AY370" s="162"/>
      <c r="AZ370" s="162"/>
      <c r="BA370" s="162"/>
      <c r="BB370" s="162"/>
      <c r="BC370" s="162"/>
      <c r="BD370" s="162"/>
      <c r="BE370" s="162"/>
      <c r="BF370" s="162"/>
      <c r="BG370" s="162"/>
      <c r="BH370" s="162"/>
      <c r="BI370" s="162"/>
      <c r="BJ370" s="162"/>
      <c r="BK370" s="162"/>
      <c r="BL370" s="162"/>
      <c r="BM370" s="162"/>
      <c r="BN370" s="162"/>
      <c r="BO370" s="162"/>
      <c r="BP370" s="162"/>
      <c r="BQ370" s="162"/>
      <c r="BR370" s="162"/>
      <c r="BS370" s="162"/>
      <c r="BT370" s="162"/>
      <c r="BU370" s="162"/>
      <c r="BV370" s="162"/>
      <c r="BW370" s="162"/>
      <c r="BX370" s="162"/>
      <c r="BY370" s="162"/>
      <c r="BZ370" s="162"/>
      <c r="CA370" s="162"/>
      <c r="CB370" s="162"/>
      <c r="CC370" s="162"/>
      <c r="CD370" s="162"/>
      <c r="CE370" s="162"/>
      <c r="CF370" s="162"/>
      <c r="CG370" s="162"/>
      <c r="CH370" s="162"/>
      <c r="CI370" s="162"/>
      <c r="CJ370" s="162"/>
      <c r="CK370" s="162"/>
    </row>
    <row r="371" spans="1:89" s="161" customFormat="1" x14ac:dyDescent="0.3">
      <c r="A371" s="143">
        <v>370</v>
      </c>
      <c r="B371" s="167"/>
      <c r="C371" s="168" t="s">
        <v>10</v>
      </c>
      <c r="D371" s="168">
        <v>45457</v>
      </c>
      <c r="E371" s="160" t="s">
        <v>13</v>
      </c>
      <c r="F371" s="160" t="s">
        <v>12</v>
      </c>
      <c r="G371" s="160" t="s">
        <v>24</v>
      </c>
      <c r="H371" s="323" t="s">
        <v>42</v>
      </c>
      <c r="I371" s="323" t="s">
        <v>18</v>
      </c>
      <c r="J371" s="323" t="s">
        <v>9</v>
      </c>
      <c r="K371" s="323"/>
      <c r="L371" s="325" t="s">
        <v>115</v>
      </c>
      <c r="M371" s="382" t="s">
        <v>115</v>
      </c>
      <c r="N371" s="369" t="s">
        <v>218</v>
      </c>
      <c r="AJ371" s="162"/>
      <c r="AK371" s="162"/>
      <c r="AL371" s="162"/>
      <c r="AM371" s="162"/>
      <c r="AN371" s="162"/>
      <c r="AO371" s="162"/>
      <c r="AP371" s="162"/>
      <c r="AQ371" s="162"/>
      <c r="AR371" s="162"/>
      <c r="AS371" s="162"/>
      <c r="AT371" s="162"/>
      <c r="AU371" s="162"/>
      <c r="AV371" s="162"/>
      <c r="AW371" s="162"/>
      <c r="AX371" s="162"/>
      <c r="AY371" s="162"/>
      <c r="AZ371" s="162"/>
      <c r="BA371" s="162"/>
      <c r="BB371" s="162"/>
      <c r="BC371" s="162"/>
      <c r="BD371" s="162"/>
      <c r="BE371" s="162"/>
      <c r="BF371" s="162"/>
      <c r="BG371" s="162"/>
      <c r="BH371" s="162"/>
      <c r="BI371" s="162"/>
      <c r="BJ371" s="162"/>
      <c r="BK371" s="162"/>
      <c r="BL371" s="162"/>
      <c r="BM371" s="162"/>
      <c r="BN371" s="162"/>
      <c r="BO371" s="162"/>
      <c r="BP371" s="162"/>
      <c r="BQ371" s="162"/>
      <c r="BR371" s="162"/>
      <c r="BS371" s="162"/>
      <c r="BT371" s="162"/>
      <c r="BU371" s="162"/>
      <c r="BV371" s="162"/>
      <c r="BW371" s="162"/>
      <c r="BX371" s="162"/>
      <c r="BY371" s="162"/>
      <c r="BZ371" s="162"/>
      <c r="CA371" s="162"/>
      <c r="CB371" s="162"/>
      <c r="CC371" s="162"/>
      <c r="CD371" s="162"/>
      <c r="CE371" s="162"/>
      <c r="CF371" s="162"/>
      <c r="CG371" s="162"/>
      <c r="CH371" s="162"/>
      <c r="CI371" s="162"/>
      <c r="CJ371" s="162"/>
      <c r="CK371" s="162"/>
    </row>
    <row r="372" spans="1:89" s="161" customFormat="1" x14ac:dyDescent="0.3">
      <c r="A372" s="143">
        <v>371</v>
      </c>
      <c r="B372" s="167"/>
      <c r="C372" s="168" t="s">
        <v>10</v>
      </c>
      <c r="D372" s="168">
        <v>45457</v>
      </c>
      <c r="E372" s="160" t="s">
        <v>14</v>
      </c>
      <c r="F372" s="160" t="s">
        <v>12</v>
      </c>
      <c r="G372" s="160" t="s">
        <v>24</v>
      </c>
      <c r="H372" s="323" t="s">
        <v>41</v>
      </c>
      <c r="I372" s="323" t="s">
        <v>18</v>
      </c>
      <c r="J372" s="323" t="s">
        <v>40</v>
      </c>
      <c r="K372" s="323"/>
      <c r="L372" s="160" t="s">
        <v>115</v>
      </c>
      <c r="M372" s="377" t="s">
        <v>115</v>
      </c>
      <c r="N372" s="327"/>
      <c r="AJ372" s="162"/>
      <c r="AK372" s="162"/>
      <c r="AL372" s="162"/>
      <c r="AM372" s="162"/>
      <c r="AN372" s="162"/>
      <c r="AO372" s="162"/>
      <c r="AP372" s="162"/>
      <c r="AQ372" s="162"/>
      <c r="AR372" s="162"/>
      <c r="AS372" s="162"/>
      <c r="AT372" s="162"/>
      <c r="AU372" s="162"/>
      <c r="AV372" s="162"/>
      <c r="AW372" s="162"/>
      <c r="AX372" s="162"/>
      <c r="AY372" s="162"/>
      <c r="AZ372" s="162"/>
      <c r="BA372" s="162"/>
      <c r="BB372" s="162"/>
      <c r="BC372" s="162"/>
      <c r="BD372" s="162"/>
      <c r="BE372" s="162"/>
      <c r="BF372" s="162"/>
      <c r="BG372" s="162"/>
      <c r="BH372" s="162"/>
      <c r="BI372" s="162"/>
      <c r="BJ372" s="162"/>
      <c r="BK372" s="162"/>
      <c r="BL372" s="162"/>
      <c r="BM372" s="162"/>
      <c r="BN372" s="162"/>
      <c r="BO372" s="162"/>
      <c r="BP372" s="162"/>
      <c r="BQ372" s="162"/>
      <c r="BR372" s="162"/>
      <c r="BS372" s="162"/>
      <c r="BT372" s="162"/>
      <c r="BU372" s="162"/>
      <c r="BV372" s="162"/>
      <c r="BW372" s="162"/>
      <c r="BX372" s="162"/>
      <c r="BY372" s="162"/>
      <c r="BZ372" s="162"/>
      <c r="CA372" s="162"/>
      <c r="CB372" s="162"/>
      <c r="CC372" s="162"/>
      <c r="CD372" s="162"/>
      <c r="CE372" s="162"/>
      <c r="CF372" s="162"/>
      <c r="CG372" s="162"/>
      <c r="CH372" s="162"/>
      <c r="CI372" s="162"/>
      <c r="CJ372" s="162"/>
      <c r="CK372" s="162"/>
    </row>
    <row r="373" spans="1:89" s="162" customFormat="1" x14ac:dyDescent="0.3">
      <c r="A373" s="143">
        <v>372</v>
      </c>
      <c r="B373" s="167"/>
      <c r="C373" s="168"/>
      <c r="D373" s="168"/>
      <c r="E373" s="160"/>
      <c r="F373" s="160"/>
      <c r="G373" s="175"/>
      <c r="H373" s="323"/>
      <c r="I373" s="323"/>
      <c r="J373" s="323"/>
      <c r="K373" s="174"/>
      <c r="L373" s="174"/>
      <c r="M373" s="378"/>
      <c r="N373" s="327"/>
    </row>
    <row r="374" spans="1:89" s="162" customFormat="1" x14ac:dyDescent="0.3">
      <c r="A374" s="143">
        <v>373</v>
      </c>
      <c r="B374" s="167"/>
      <c r="C374" s="168" t="s">
        <v>15</v>
      </c>
      <c r="D374" s="168">
        <v>45458</v>
      </c>
      <c r="E374" s="160" t="s">
        <v>99</v>
      </c>
      <c r="F374" s="160" t="s">
        <v>12</v>
      </c>
      <c r="G374" s="160"/>
      <c r="H374" s="323"/>
      <c r="I374" s="323"/>
      <c r="J374" s="323"/>
      <c r="K374" s="160"/>
      <c r="L374" s="174"/>
      <c r="M374" s="378"/>
      <c r="N374" s="327"/>
    </row>
    <row r="375" spans="1:89" s="162" customFormat="1" x14ac:dyDescent="0.3">
      <c r="A375" s="143">
        <v>374</v>
      </c>
      <c r="B375" s="167"/>
      <c r="C375" s="168" t="s">
        <v>15</v>
      </c>
      <c r="D375" s="168">
        <v>45458</v>
      </c>
      <c r="E375" s="160" t="s">
        <v>16</v>
      </c>
      <c r="F375" s="160" t="s">
        <v>12</v>
      </c>
      <c r="G375" s="160"/>
      <c r="H375" s="323"/>
      <c r="I375" s="323"/>
      <c r="J375" s="323"/>
      <c r="K375" s="160"/>
      <c r="L375" s="160"/>
      <c r="M375" s="377"/>
      <c r="N375" s="327"/>
    </row>
    <row r="376" spans="1:89" s="162" customFormat="1" x14ac:dyDescent="0.3">
      <c r="A376" s="143">
        <v>375</v>
      </c>
      <c r="B376" s="167"/>
      <c r="C376" s="168" t="s">
        <v>15</v>
      </c>
      <c r="D376" s="168">
        <v>45458</v>
      </c>
      <c r="E376" s="160" t="s">
        <v>19</v>
      </c>
      <c r="F376" s="160" t="s">
        <v>12</v>
      </c>
      <c r="G376" s="160" t="s">
        <v>21</v>
      </c>
      <c r="H376" s="323" t="s">
        <v>42</v>
      </c>
      <c r="I376" s="323" t="s">
        <v>18</v>
      </c>
      <c r="J376" s="323" t="s">
        <v>9</v>
      </c>
      <c r="K376" s="160"/>
      <c r="L376" s="160" t="s">
        <v>115</v>
      </c>
      <c r="M376" s="377" t="s">
        <v>115</v>
      </c>
      <c r="N376" s="327"/>
    </row>
    <row r="377" spans="1:89" s="161" customFormat="1" x14ac:dyDescent="0.3">
      <c r="A377" s="143">
        <v>376</v>
      </c>
      <c r="B377" s="167"/>
      <c r="C377" s="168" t="s">
        <v>15</v>
      </c>
      <c r="D377" s="168">
        <v>45458</v>
      </c>
      <c r="E377" s="160" t="s">
        <v>20</v>
      </c>
      <c r="F377" s="160" t="s">
        <v>12</v>
      </c>
      <c r="G377" s="160" t="s">
        <v>21</v>
      </c>
      <c r="H377" s="323" t="s">
        <v>41</v>
      </c>
      <c r="I377" s="323" t="s">
        <v>18</v>
      </c>
      <c r="J377" s="323" t="s">
        <v>40</v>
      </c>
      <c r="K377" s="160"/>
      <c r="L377" s="160" t="s">
        <v>115</v>
      </c>
      <c r="M377" s="377" t="s">
        <v>115</v>
      </c>
      <c r="N377" s="327"/>
      <c r="AJ377" s="162"/>
      <c r="AK377" s="162"/>
      <c r="AL377" s="162"/>
      <c r="AM377" s="162"/>
      <c r="AN377" s="162"/>
      <c r="AO377" s="162"/>
      <c r="AP377" s="162"/>
      <c r="AQ377" s="162"/>
      <c r="AR377" s="162"/>
      <c r="AS377" s="162"/>
      <c r="AT377" s="162"/>
      <c r="AU377" s="162"/>
      <c r="AV377" s="162"/>
      <c r="AW377" s="162"/>
      <c r="AX377" s="162"/>
      <c r="AY377" s="162"/>
      <c r="AZ377" s="162"/>
      <c r="BA377" s="162"/>
      <c r="BB377" s="162"/>
      <c r="BC377" s="162"/>
      <c r="BD377" s="162"/>
      <c r="BE377" s="162"/>
      <c r="BF377" s="162"/>
      <c r="BG377" s="162"/>
      <c r="BH377" s="162"/>
      <c r="BI377" s="162"/>
      <c r="BJ377" s="162"/>
      <c r="BK377" s="162"/>
      <c r="BL377" s="162"/>
      <c r="BM377" s="162"/>
      <c r="BN377" s="162"/>
      <c r="BO377" s="162"/>
      <c r="BP377" s="162"/>
      <c r="BQ377" s="162"/>
      <c r="BR377" s="162"/>
      <c r="BS377" s="162"/>
      <c r="BT377" s="162"/>
      <c r="BU377" s="162"/>
      <c r="BV377" s="162"/>
      <c r="BW377" s="162"/>
      <c r="BX377" s="162"/>
      <c r="BY377" s="162"/>
      <c r="BZ377" s="162"/>
      <c r="CA377" s="162"/>
      <c r="CB377" s="162"/>
      <c r="CC377" s="162"/>
      <c r="CD377" s="162"/>
      <c r="CE377" s="162"/>
      <c r="CF377" s="162"/>
      <c r="CG377" s="162"/>
      <c r="CH377" s="162"/>
      <c r="CI377" s="162"/>
      <c r="CJ377" s="162"/>
      <c r="CK377" s="162"/>
    </row>
    <row r="378" spans="1:89" s="162" customFormat="1" x14ac:dyDescent="0.3">
      <c r="A378" s="143">
        <v>377</v>
      </c>
      <c r="B378" s="167"/>
      <c r="C378" s="168" t="s">
        <v>15</v>
      </c>
      <c r="D378" s="168">
        <v>45458</v>
      </c>
      <c r="E378" s="160" t="s">
        <v>11</v>
      </c>
      <c r="F378" s="160" t="s">
        <v>12</v>
      </c>
      <c r="G378" s="160" t="s">
        <v>24</v>
      </c>
      <c r="H378" s="323" t="s">
        <v>8</v>
      </c>
      <c r="I378" s="323" t="s">
        <v>18</v>
      </c>
      <c r="J378" s="323" t="s">
        <v>41</v>
      </c>
      <c r="K378" s="323"/>
      <c r="L378" s="160" t="s">
        <v>115</v>
      </c>
      <c r="M378" s="377" t="s">
        <v>115</v>
      </c>
      <c r="N378" s="327"/>
    </row>
    <row r="379" spans="1:89" s="162" customFormat="1" x14ac:dyDescent="0.3">
      <c r="A379" s="143">
        <v>378</v>
      </c>
      <c r="B379" s="167"/>
      <c r="C379" s="168" t="s">
        <v>15</v>
      </c>
      <c r="D379" s="168">
        <v>45458</v>
      </c>
      <c r="E379" s="160" t="s">
        <v>23</v>
      </c>
      <c r="F379" s="160" t="s">
        <v>12</v>
      </c>
      <c r="G379" s="160" t="s">
        <v>24</v>
      </c>
      <c r="H379" s="323" t="s">
        <v>40</v>
      </c>
      <c r="I379" s="323" t="s">
        <v>18</v>
      </c>
      <c r="J379" s="323" t="s">
        <v>42</v>
      </c>
      <c r="K379" s="323"/>
      <c r="L379" s="160" t="s">
        <v>115</v>
      </c>
      <c r="M379" s="377" t="s">
        <v>115</v>
      </c>
      <c r="N379" s="327"/>
    </row>
    <row r="380" spans="1:89" s="162" customFormat="1" x14ac:dyDescent="0.3">
      <c r="A380" s="143">
        <v>379</v>
      </c>
      <c r="B380" s="167"/>
      <c r="C380" s="168" t="s">
        <v>15</v>
      </c>
      <c r="D380" s="168">
        <v>45458</v>
      </c>
      <c r="E380" s="160" t="s">
        <v>25</v>
      </c>
      <c r="F380" s="160" t="s">
        <v>12</v>
      </c>
      <c r="G380" s="160"/>
      <c r="H380" s="323"/>
      <c r="I380" s="323"/>
      <c r="J380" s="323"/>
      <c r="K380" s="323"/>
      <c r="L380" s="160"/>
      <c r="M380" s="377"/>
      <c r="N380" s="327"/>
    </row>
    <row r="381" spans="1:89" s="162" customFormat="1" x14ac:dyDescent="0.3">
      <c r="A381" s="143">
        <v>380</v>
      </c>
      <c r="B381" s="167"/>
      <c r="C381" s="168"/>
      <c r="D381" s="168"/>
      <c r="E381" s="160"/>
      <c r="F381" s="160"/>
      <c r="G381" s="174"/>
      <c r="H381" s="323"/>
      <c r="I381" s="174"/>
      <c r="J381" s="323"/>
      <c r="K381" s="174"/>
      <c r="L381" s="174"/>
      <c r="M381" s="378"/>
      <c r="N381" s="326"/>
    </row>
    <row r="382" spans="1:89" s="161" customFormat="1" x14ac:dyDescent="0.3">
      <c r="A382" s="143">
        <v>381</v>
      </c>
      <c r="B382" s="167"/>
      <c r="C382" s="168" t="s">
        <v>26</v>
      </c>
      <c r="D382" s="168">
        <v>45459</v>
      </c>
      <c r="E382" s="160" t="s">
        <v>27</v>
      </c>
      <c r="F382" s="160" t="s">
        <v>12</v>
      </c>
      <c r="G382" s="160" t="s">
        <v>77</v>
      </c>
      <c r="H382" s="323" t="s">
        <v>9</v>
      </c>
      <c r="I382" s="323" t="s">
        <v>18</v>
      </c>
      <c r="J382" s="323" t="s">
        <v>41</v>
      </c>
      <c r="K382" s="165"/>
      <c r="L382" s="323" t="s">
        <v>9</v>
      </c>
      <c r="M382" s="394" t="s">
        <v>41</v>
      </c>
      <c r="N382" s="326"/>
      <c r="AJ382" s="162"/>
      <c r="AK382" s="162"/>
      <c r="AL382" s="162"/>
      <c r="AM382" s="162"/>
      <c r="AN382" s="162"/>
      <c r="AO382" s="162"/>
      <c r="AP382" s="162"/>
      <c r="AQ382" s="162"/>
      <c r="AR382" s="162"/>
      <c r="AS382" s="162"/>
      <c r="AT382" s="162"/>
      <c r="AU382" s="162"/>
      <c r="AV382" s="162"/>
      <c r="AW382" s="162"/>
      <c r="AX382" s="162"/>
      <c r="AY382" s="162"/>
      <c r="AZ382" s="162"/>
      <c r="BA382" s="162"/>
      <c r="BB382" s="162"/>
      <c r="BC382" s="162"/>
      <c r="BD382" s="162"/>
      <c r="BE382" s="162"/>
      <c r="BF382" s="162"/>
      <c r="BG382" s="162"/>
      <c r="BH382" s="162"/>
      <c r="BI382" s="162"/>
      <c r="BJ382" s="162"/>
      <c r="BK382" s="162"/>
      <c r="BL382" s="162"/>
      <c r="BM382" s="162"/>
      <c r="BN382" s="162"/>
      <c r="BO382" s="162"/>
      <c r="BP382" s="162"/>
      <c r="BQ382" s="162"/>
      <c r="BR382" s="162"/>
      <c r="BS382" s="162"/>
      <c r="BT382" s="162"/>
      <c r="BU382" s="162"/>
      <c r="BV382" s="162"/>
      <c r="BW382" s="162"/>
      <c r="BX382" s="162"/>
      <c r="BY382" s="162"/>
      <c r="BZ382" s="162"/>
      <c r="CA382" s="162"/>
      <c r="CB382" s="162"/>
      <c r="CC382" s="162"/>
      <c r="CD382" s="162"/>
      <c r="CE382" s="162"/>
      <c r="CF382" s="162"/>
      <c r="CG382" s="162"/>
      <c r="CH382" s="162"/>
      <c r="CI382" s="162"/>
      <c r="CJ382" s="162"/>
      <c r="CK382" s="162"/>
    </row>
    <row r="383" spans="1:89" s="161" customFormat="1" x14ac:dyDescent="0.3">
      <c r="A383" s="143">
        <v>382</v>
      </c>
      <c r="B383" s="167"/>
      <c r="C383" s="168" t="s">
        <v>26</v>
      </c>
      <c r="D383" s="168">
        <v>45459</v>
      </c>
      <c r="E383" s="168" t="s">
        <v>243</v>
      </c>
      <c r="F383" s="160" t="s">
        <v>12</v>
      </c>
      <c r="G383" s="160" t="s">
        <v>77</v>
      </c>
      <c r="H383" s="323" t="s">
        <v>40</v>
      </c>
      <c r="I383" s="323" t="s">
        <v>18</v>
      </c>
      <c r="J383" s="323" t="s">
        <v>8</v>
      </c>
      <c r="K383" s="165"/>
      <c r="L383" s="323" t="s">
        <v>40</v>
      </c>
      <c r="M383" s="394" t="s">
        <v>8</v>
      </c>
      <c r="N383" s="326"/>
      <c r="AJ383" s="162"/>
      <c r="AK383" s="162"/>
      <c r="AL383" s="162"/>
      <c r="AM383" s="162"/>
      <c r="AN383" s="162"/>
      <c r="AO383" s="162"/>
      <c r="AP383" s="162"/>
      <c r="AQ383" s="162"/>
      <c r="AR383" s="162"/>
      <c r="AS383" s="162"/>
      <c r="AT383" s="162"/>
      <c r="AU383" s="162"/>
      <c r="AV383" s="162"/>
      <c r="AW383" s="162"/>
      <c r="AX383" s="162"/>
      <c r="AY383" s="162"/>
      <c r="AZ383" s="162"/>
      <c r="BA383" s="162"/>
      <c r="BB383" s="162"/>
      <c r="BC383" s="162"/>
      <c r="BD383" s="162"/>
      <c r="BE383" s="162"/>
      <c r="BF383" s="162"/>
      <c r="BG383" s="162"/>
      <c r="BH383" s="162"/>
      <c r="BI383" s="162"/>
      <c r="BJ383" s="162"/>
      <c r="BK383" s="162"/>
      <c r="BL383" s="162"/>
      <c r="BM383" s="162"/>
      <c r="BN383" s="162"/>
      <c r="BO383" s="162"/>
      <c r="BP383" s="162"/>
      <c r="BQ383" s="162"/>
      <c r="BR383" s="162"/>
      <c r="BS383" s="162"/>
      <c r="BT383" s="162"/>
      <c r="BU383" s="162"/>
      <c r="BV383" s="162"/>
      <c r="BW383" s="162"/>
      <c r="BX383" s="162"/>
      <c r="BY383" s="162"/>
      <c r="BZ383" s="162"/>
      <c r="CA383" s="162"/>
      <c r="CB383" s="162"/>
      <c r="CC383" s="162"/>
      <c r="CD383" s="162"/>
      <c r="CE383" s="162"/>
      <c r="CF383" s="162"/>
      <c r="CG383" s="162"/>
      <c r="CH383" s="162"/>
      <c r="CI383" s="162"/>
      <c r="CJ383" s="162"/>
      <c r="CK383" s="162"/>
    </row>
    <row r="384" spans="1:89" s="161" customFormat="1" x14ac:dyDescent="0.3">
      <c r="A384" s="143">
        <v>383</v>
      </c>
      <c r="B384" s="167"/>
      <c r="C384" s="168" t="s">
        <v>26</v>
      </c>
      <c r="D384" s="168">
        <v>45459</v>
      </c>
      <c r="E384" s="160" t="s">
        <v>96</v>
      </c>
      <c r="F384" s="160" t="s">
        <v>12</v>
      </c>
      <c r="G384" s="160" t="s">
        <v>79</v>
      </c>
      <c r="H384" s="323" t="s">
        <v>9</v>
      </c>
      <c r="I384" s="323" t="s">
        <v>18</v>
      </c>
      <c r="J384" s="323" t="s">
        <v>41</v>
      </c>
      <c r="K384" s="323"/>
      <c r="L384" s="323" t="s">
        <v>40</v>
      </c>
      <c r="M384" s="394" t="s">
        <v>8</v>
      </c>
      <c r="N384" s="326"/>
      <c r="AJ384" s="162"/>
      <c r="AK384" s="162"/>
      <c r="AL384" s="162"/>
      <c r="AM384" s="162"/>
      <c r="AN384" s="162"/>
      <c r="AO384" s="162"/>
      <c r="AP384" s="162"/>
      <c r="AQ384" s="162"/>
      <c r="AR384" s="162"/>
      <c r="AS384" s="162"/>
      <c r="AT384" s="162"/>
      <c r="AU384" s="162"/>
      <c r="AV384" s="162"/>
      <c r="AW384" s="162"/>
      <c r="AX384" s="162"/>
      <c r="AY384" s="162"/>
      <c r="AZ384" s="162"/>
      <c r="BA384" s="162"/>
      <c r="BB384" s="162"/>
      <c r="BC384" s="162"/>
      <c r="BD384" s="162"/>
      <c r="BE384" s="162"/>
      <c r="BF384" s="162"/>
      <c r="BG384" s="162"/>
      <c r="BH384" s="162"/>
      <c r="BI384" s="162"/>
      <c r="BJ384" s="162"/>
      <c r="BK384" s="162"/>
      <c r="BL384" s="162"/>
      <c r="BM384" s="162"/>
      <c r="BN384" s="162"/>
      <c r="BO384" s="162"/>
      <c r="BP384" s="162"/>
      <c r="BQ384" s="162"/>
      <c r="BR384" s="162"/>
      <c r="BS384" s="162"/>
      <c r="BT384" s="162"/>
      <c r="BU384" s="162"/>
      <c r="BV384" s="162"/>
      <c r="BW384" s="162"/>
      <c r="BX384" s="162"/>
      <c r="BY384" s="162"/>
      <c r="BZ384" s="162"/>
      <c r="CA384" s="162"/>
      <c r="CB384" s="162"/>
      <c r="CC384" s="162"/>
      <c r="CD384" s="162"/>
      <c r="CE384" s="162"/>
      <c r="CF384" s="162"/>
      <c r="CG384" s="162"/>
      <c r="CH384" s="162"/>
      <c r="CI384" s="162"/>
      <c r="CJ384" s="162"/>
      <c r="CK384" s="162"/>
    </row>
    <row r="385" spans="1:89" s="161" customFormat="1" x14ac:dyDescent="0.3">
      <c r="A385" s="143">
        <v>384</v>
      </c>
      <c r="B385" s="167"/>
      <c r="C385" s="168" t="s">
        <v>26</v>
      </c>
      <c r="D385" s="168">
        <v>45459</v>
      </c>
      <c r="E385" s="168" t="s">
        <v>241</v>
      </c>
      <c r="F385" s="160" t="s">
        <v>12</v>
      </c>
      <c r="G385" s="160" t="s">
        <v>79</v>
      </c>
      <c r="H385" s="323" t="s">
        <v>40</v>
      </c>
      <c r="I385" s="323" t="s">
        <v>18</v>
      </c>
      <c r="J385" s="323" t="s">
        <v>8</v>
      </c>
      <c r="K385" s="323"/>
      <c r="L385" s="323" t="s">
        <v>9</v>
      </c>
      <c r="M385" s="394" t="s">
        <v>41</v>
      </c>
      <c r="N385" s="326"/>
      <c r="AJ385" s="162"/>
      <c r="AK385" s="162"/>
      <c r="AL385" s="162"/>
      <c r="AM385" s="162"/>
      <c r="AN385" s="162"/>
      <c r="AO385" s="162"/>
      <c r="AP385" s="162"/>
      <c r="AQ385" s="162"/>
      <c r="AR385" s="162"/>
      <c r="AS385" s="162"/>
      <c r="AT385" s="162"/>
      <c r="AU385" s="162"/>
      <c r="AV385" s="162"/>
      <c r="AW385" s="162"/>
      <c r="AX385" s="162"/>
      <c r="AY385" s="162"/>
      <c r="AZ385" s="162"/>
      <c r="BA385" s="162"/>
      <c r="BB385" s="162"/>
      <c r="BC385" s="162"/>
      <c r="BD385" s="162"/>
      <c r="BE385" s="162"/>
      <c r="BF385" s="162"/>
      <c r="BG385" s="162"/>
      <c r="BH385" s="162"/>
      <c r="BI385" s="162"/>
      <c r="BJ385" s="162"/>
      <c r="BK385" s="162"/>
      <c r="BL385" s="162"/>
      <c r="BM385" s="162"/>
      <c r="BN385" s="162"/>
      <c r="BO385" s="162"/>
      <c r="BP385" s="162"/>
      <c r="BQ385" s="162"/>
      <c r="BR385" s="162"/>
      <c r="BS385" s="162"/>
      <c r="BT385" s="162"/>
      <c r="BU385" s="162"/>
      <c r="BV385" s="162"/>
      <c r="BW385" s="162"/>
      <c r="BX385" s="162"/>
      <c r="BY385" s="162"/>
      <c r="BZ385" s="162"/>
      <c r="CA385" s="162"/>
      <c r="CB385" s="162"/>
      <c r="CC385" s="162"/>
      <c r="CD385" s="162"/>
      <c r="CE385" s="162"/>
      <c r="CF385" s="162"/>
      <c r="CG385" s="162"/>
      <c r="CH385" s="162"/>
      <c r="CI385" s="162"/>
      <c r="CJ385" s="162"/>
      <c r="CK385" s="162"/>
    </row>
    <row r="386" spans="1:89" s="161" customFormat="1" x14ac:dyDescent="0.3">
      <c r="A386" s="143">
        <v>385</v>
      </c>
      <c r="B386" s="167"/>
      <c r="C386" s="168" t="s">
        <v>26</v>
      </c>
      <c r="D386" s="168">
        <v>45459</v>
      </c>
      <c r="E386" s="160" t="s">
        <v>196</v>
      </c>
      <c r="F386" s="160" t="s">
        <v>12</v>
      </c>
      <c r="G386" s="160" t="s">
        <v>80</v>
      </c>
      <c r="H386" s="323" t="s">
        <v>9</v>
      </c>
      <c r="I386" s="323" t="s">
        <v>18</v>
      </c>
      <c r="J386" s="323" t="s">
        <v>41</v>
      </c>
      <c r="K386" s="165"/>
      <c r="L386" s="323" t="s">
        <v>9</v>
      </c>
      <c r="M386" s="394" t="s">
        <v>41</v>
      </c>
      <c r="N386" s="326"/>
      <c r="AJ386" s="162"/>
      <c r="AK386" s="162"/>
      <c r="AL386" s="162"/>
      <c r="AM386" s="162"/>
      <c r="AN386" s="162"/>
      <c r="AO386" s="162"/>
      <c r="AP386" s="162"/>
      <c r="AQ386" s="162"/>
      <c r="AR386" s="162"/>
      <c r="AS386" s="162"/>
      <c r="AT386" s="162"/>
      <c r="AU386" s="162"/>
      <c r="AV386" s="162"/>
      <c r="AW386" s="162"/>
      <c r="AX386" s="162"/>
      <c r="AY386" s="162"/>
      <c r="AZ386" s="162"/>
      <c r="BA386" s="162"/>
      <c r="BB386" s="162"/>
      <c r="BC386" s="162"/>
      <c r="BD386" s="162"/>
      <c r="BE386" s="162"/>
      <c r="BF386" s="162"/>
      <c r="BG386" s="162"/>
      <c r="BH386" s="162"/>
      <c r="BI386" s="162"/>
      <c r="BJ386" s="162"/>
      <c r="BK386" s="162"/>
      <c r="BL386" s="162"/>
      <c r="BM386" s="162"/>
      <c r="BN386" s="162"/>
      <c r="BO386" s="162"/>
      <c r="BP386" s="162"/>
      <c r="BQ386" s="162"/>
      <c r="BR386" s="162"/>
      <c r="BS386" s="162"/>
      <c r="BT386" s="162"/>
      <c r="BU386" s="162"/>
      <c r="BV386" s="162"/>
      <c r="BW386" s="162"/>
      <c r="BX386" s="162"/>
      <c r="BY386" s="162"/>
      <c r="BZ386" s="162"/>
      <c r="CA386" s="162"/>
      <c r="CB386" s="162"/>
      <c r="CC386" s="162"/>
      <c r="CD386" s="162"/>
      <c r="CE386" s="162"/>
      <c r="CF386" s="162"/>
      <c r="CG386" s="162"/>
      <c r="CH386" s="162"/>
      <c r="CI386" s="162"/>
      <c r="CJ386" s="162"/>
      <c r="CK386" s="162"/>
    </row>
    <row r="387" spans="1:89" s="161" customFormat="1" x14ac:dyDescent="0.3">
      <c r="A387" s="143">
        <v>386</v>
      </c>
      <c r="B387" s="167"/>
      <c r="C387" s="168" t="s">
        <v>26</v>
      </c>
      <c r="D387" s="168">
        <v>45459</v>
      </c>
      <c r="E387" s="160" t="s">
        <v>244</v>
      </c>
      <c r="F387" s="160" t="s">
        <v>12</v>
      </c>
      <c r="G387" s="160" t="s">
        <v>80</v>
      </c>
      <c r="H387" s="323" t="s">
        <v>40</v>
      </c>
      <c r="I387" s="323" t="s">
        <v>18</v>
      </c>
      <c r="J387" s="323" t="s">
        <v>8</v>
      </c>
      <c r="K387" s="165"/>
      <c r="L387" s="323" t="s">
        <v>40</v>
      </c>
      <c r="M387" s="394" t="s">
        <v>8</v>
      </c>
      <c r="N387" s="326"/>
      <c r="AJ387" s="162"/>
      <c r="AK387" s="162"/>
      <c r="AL387" s="162"/>
      <c r="AM387" s="162"/>
      <c r="AN387" s="162"/>
      <c r="AO387" s="162"/>
      <c r="AP387" s="162"/>
      <c r="AQ387" s="162"/>
      <c r="AR387" s="162"/>
      <c r="AS387" s="162"/>
      <c r="AT387" s="162"/>
      <c r="AU387" s="162"/>
      <c r="AV387" s="162"/>
      <c r="AW387" s="162"/>
      <c r="AX387" s="162"/>
      <c r="AY387" s="162"/>
      <c r="AZ387" s="162"/>
      <c r="BA387" s="162"/>
      <c r="BB387" s="162"/>
      <c r="BC387" s="162"/>
      <c r="BD387" s="162"/>
      <c r="BE387" s="162"/>
      <c r="BF387" s="162"/>
      <c r="BG387" s="162"/>
      <c r="BH387" s="162"/>
      <c r="BI387" s="162"/>
      <c r="BJ387" s="162"/>
      <c r="BK387" s="162"/>
      <c r="BL387" s="162"/>
      <c r="BM387" s="162"/>
      <c r="BN387" s="162"/>
      <c r="BO387" s="162"/>
      <c r="BP387" s="162"/>
      <c r="BQ387" s="162"/>
      <c r="BR387" s="162"/>
      <c r="BS387" s="162"/>
      <c r="BT387" s="162"/>
      <c r="BU387" s="162"/>
      <c r="BV387" s="162"/>
      <c r="BW387" s="162"/>
      <c r="BX387" s="162"/>
      <c r="BY387" s="162"/>
      <c r="BZ387" s="162"/>
      <c r="CA387" s="162"/>
      <c r="CB387" s="162"/>
      <c r="CC387" s="162"/>
      <c r="CD387" s="162"/>
      <c r="CE387" s="162"/>
      <c r="CF387" s="162"/>
      <c r="CG387" s="162"/>
      <c r="CH387" s="162"/>
      <c r="CI387" s="162"/>
      <c r="CJ387" s="162"/>
      <c r="CK387" s="162"/>
    </row>
    <row r="388" spans="1:89" s="161" customFormat="1" x14ac:dyDescent="0.3">
      <c r="A388" s="143">
        <v>387</v>
      </c>
      <c r="B388" s="167"/>
      <c r="C388" s="168"/>
      <c r="D388" s="168"/>
      <c r="E388" s="160"/>
      <c r="F388" s="160"/>
      <c r="G388" s="160"/>
      <c r="H388" s="160"/>
      <c r="I388" s="160"/>
      <c r="J388" s="323"/>
      <c r="K388" s="160"/>
      <c r="L388" s="160"/>
      <c r="M388" s="377"/>
      <c r="N388" s="327"/>
      <c r="AJ388" s="162"/>
      <c r="AK388" s="162"/>
      <c r="AL388" s="162"/>
      <c r="AM388" s="162"/>
      <c r="AN388" s="162"/>
      <c r="AO388" s="162"/>
      <c r="AP388" s="162"/>
      <c r="AQ388" s="162"/>
      <c r="AR388" s="162"/>
      <c r="AS388" s="162"/>
      <c r="AT388" s="162"/>
      <c r="AU388" s="162"/>
      <c r="AV388" s="162"/>
      <c r="AW388" s="162"/>
      <c r="AX388" s="162"/>
      <c r="AY388" s="162"/>
      <c r="AZ388" s="162"/>
      <c r="BA388" s="162"/>
      <c r="BB388" s="162"/>
      <c r="BC388" s="162"/>
      <c r="BD388" s="162"/>
      <c r="BE388" s="162"/>
      <c r="BF388" s="162"/>
      <c r="BG388" s="162"/>
      <c r="BH388" s="162"/>
      <c r="BI388" s="162"/>
      <c r="BJ388" s="162"/>
      <c r="BK388" s="162"/>
      <c r="BL388" s="162"/>
      <c r="BM388" s="162"/>
      <c r="BN388" s="162"/>
      <c r="BO388" s="162"/>
      <c r="BP388" s="162"/>
      <c r="BQ388" s="162"/>
      <c r="BR388" s="162"/>
      <c r="BS388" s="162"/>
      <c r="BT388" s="162"/>
      <c r="BU388" s="162"/>
      <c r="BV388" s="162"/>
      <c r="BW388" s="162"/>
      <c r="BX388" s="162"/>
      <c r="BY388" s="162"/>
      <c r="BZ388" s="162"/>
      <c r="CA388" s="162"/>
      <c r="CB388" s="162"/>
      <c r="CC388" s="162"/>
      <c r="CD388" s="162"/>
      <c r="CE388" s="162"/>
      <c r="CF388" s="162"/>
      <c r="CG388" s="162"/>
      <c r="CH388" s="162"/>
      <c r="CI388" s="162"/>
      <c r="CJ388" s="162"/>
      <c r="CK388" s="162"/>
    </row>
    <row r="389" spans="1:89" s="161" customFormat="1" x14ac:dyDescent="0.3">
      <c r="A389" s="143">
        <v>388</v>
      </c>
      <c r="B389" s="167"/>
      <c r="C389" s="168" t="s">
        <v>37</v>
      </c>
      <c r="D389" s="168">
        <v>45460</v>
      </c>
      <c r="E389" s="160" t="s">
        <v>11</v>
      </c>
      <c r="F389" s="160" t="s">
        <v>12</v>
      </c>
      <c r="G389" s="160" t="s">
        <v>78</v>
      </c>
      <c r="H389" s="323" t="s">
        <v>41</v>
      </c>
      <c r="I389" s="323" t="s">
        <v>18</v>
      </c>
      <c r="J389" s="323" t="s">
        <v>42</v>
      </c>
      <c r="K389" s="323"/>
      <c r="L389" s="323" t="s">
        <v>8</v>
      </c>
      <c r="M389" s="394" t="s">
        <v>40</v>
      </c>
      <c r="N389" s="327"/>
      <c r="AJ389" s="162"/>
      <c r="AK389" s="162"/>
      <c r="AL389" s="162"/>
      <c r="AM389" s="162"/>
      <c r="AN389" s="162"/>
      <c r="AO389" s="162"/>
      <c r="AP389" s="162"/>
      <c r="AQ389" s="162"/>
      <c r="AR389" s="162"/>
      <c r="AS389" s="162"/>
      <c r="AT389" s="162"/>
      <c r="AU389" s="162"/>
      <c r="AV389" s="162"/>
      <c r="AW389" s="162"/>
      <c r="AX389" s="162"/>
      <c r="AY389" s="162"/>
      <c r="AZ389" s="162"/>
      <c r="BA389" s="162"/>
      <c r="BB389" s="162"/>
      <c r="BC389" s="162"/>
      <c r="BD389" s="162"/>
      <c r="BE389" s="162"/>
      <c r="BF389" s="162"/>
      <c r="BG389" s="162"/>
      <c r="BH389" s="162"/>
      <c r="BI389" s="162"/>
      <c r="BJ389" s="162"/>
      <c r="BK389" s="162"/>
      <c r="BL389" s="162"/>
      <c r="BM389" s="162"/>
      <c r="BN389" s="162"/>
      <c r="BO389" s="162"/>
      <c r="BP389" s="162"/>
      <c r="BQ389" s="162"/>
      <c r="BR389" s="162"/>
      <c r="BS389" s="162"/>
      <c r="BT389" s="162"/>
      <c r="BU389" s="162"/>
      <c r="BV389" s="162"/>
      <c r="BW389" s="162"/>
      <c r="BX389" s="162"/>
      <c r="BY389" s="162"/>
      <c r="BZ389" s="162"/>
      <c r="CA389" s="162"/>
      <c r="CB389" s="162"/>
      <c r="CC389" s="162"/>
      <c r="CD389" s="162"/>
      <c r="CE389" s="162"/>
      <c r="CF389" s="162"/>
      <c r="CG389" s="162"/>
      <c r="CH389" s="162"/>
      <c r="CI389" s="162"/>
      <c r="CJ389" s="162"/>
      <c r="CK389" s="162"/>
    </row>
    <row r="390" spans="1:89" s="161" customFormat="1" x14ac:dyDescent="0.3">
      <c r="A390" s="143">
        <v>389</v>
      </c>
      <c r="B390" s="167"/>
      <c r="C390" s="168" t="s">
        <v>37</v>
      </c>
      <c r="D390" s="168">
        <v>45460</v>
      </c>
      <c r="E390" s="160" t="s">
        <v>23</v>
      </c>
      <c r="F390" s="160" t="s">
        <v>12</v>
      </c>
      <c r="G390" s="160" t="s">
        <v>78</v>
      </c>
      <c r="H390" s="323" t="s">
        <v>8</v>
      </c>
      <c r="I390" s="323" t="s">
        <v>18</v>
      </c>
      <c r="J390" s="323" t="s">
        <v>40</v>
      </c>
      <c r="K390" s="323"/>
      <c r="L390" s="323" t="s">
        <v>41</v>
      </c>
      <c r="M390" s="394" t="s">
        <v>42</v>
      </c>
      <c r="N390" s="327"/>
      <c r="AJ390" s="162"/>
      <c r="AK390" s="162"/>
      <c r="AL390" s="162"/>
      <c r="AM390" s="162"/>
      <c r="AN390" s="162"/>
      <c r="AO390" s="162"/>
      <c r="AP390" s="162"/>
      <c r="AQ390" s="162"/>
      <c r="AR390" s="162"/>
      <c r="AS390" s="162"/>
      <c r="AT390" s="162"/>
      <c r="AU390" s="162"/>
      <c r="AV390" s="162"/>
      <c r="AW390" s="162"/>
      <c r="AX390" s="162"/>
      <c r="AY390" s="162"/>
      <c r="AZ390" s="162"/>
      <c r="BA390" s="162"/>
      <c r="BB390" s="162"/>
      <c r="BC390" s="162"/>
      <c r="BD390" s="162"/>
      <c r="BE390" s="162"/>
      <c r="BF390" s="162"/>
      <c r="BG390" s="162"/>
      <c r="BH390" s="162"/>
      <c r="BI390" s="162"/>
      <c r="BJ390" s="162"/>
      <c r="BK390" s="162"/>
      <c r="BL390" s="162"/>
      <c r="BM390" s="162"/>
      <c r="BN390" s="162"/>
      <c r="BO390" s="162"/>
      <c r="BP390" s="162"/>
      <c r="BQ390" s="162"/>
      <c r="BR390" s="162"/>
      <c r="BS390" s="162"/>
      <c r="BT390" s="162"/>
      <c r="BU390" s="162"/>
      <c r="BV390" s="162"/>
      <c r="BW390" s="162"/>
      <c r="BX390" s="162"/>
      <c r="BY390" s="162"/>
      <c r="BZ390" s="162"/>
      <c r="CA390" s="162"/>
      <c r="CB390" s="162"/>
      <c r="CC390" s="162"/>
      <c r="CD390" s="162"/>
      <c r="CE390" s="162"/>
      <c r="CF390" s="162"/>
      <c r="CG390" s="162"/>
      <c r="CH390" s="162"/>
      <c r="CI390" s="162"/>
      <c r="CJ390" s="162"/>
      <c r="CK390" s="162"/>
    </row>
    <row r="391" spans="1:89" s="162" customFormat="1" x14ac:dyDescent="0.3">
      <c r="A391" s="143">
        <v>390</v>
      </c>
      <c r="B391" s="167"/>
      <c r="C391" s="168"/>
      <c r="D391" s="168"/>
      <c r="E391" s="160"/>
      <c r="F391" s="160"/>
      <c r="G391" s="160"/>
      <c r="H391" s="160"/>
      <c r="I391" s="160"/>
      <c r="J391" s="323"/>
      <c r="K391" s="160"/>
      <c r="L391" s="160"/>
      <c r="M391" s="377"/>
      <c r="N391" s="327"/>
    </row>
    <row r="392" spans="1:89" s="162" customFormat="1" x14ac:dyDescent="0.3">
      <c r="A392" s="143">
        <v>391</v>
      </c>
      <c r="B392" s="167"/>
      <c r="C392" s="160" t="s">
        <v>252</v>
      </c>
      <c r="D392" s="168">
        <v>45457</v>
      </c>
      <c r="E392" s="160"/>
      <c r="F392" s="160"/>
      <c r="G392" s="160" t="s">
        <v>24</v>
      </c>
      <c r="H392" s="166" t="s">
        <v>38</v>
      </c>
      <c r="I392" s="160"/>
      <c r="J392" s="323" t="s">
        <v>8</v>
      </c>
      <c r="K392" s="160"/>
      <c r="L392" s="160"/>
      <c r="M392" s="377"/>
      <c r="N392" s="327"/>
    </row>
    <row r="393" spans="1:89" s="162" customFormat="1" x14ac:dyDescent="0.3">
      <c r="A393" s="143">
        <v>392</v>
      </c>
      <c r="B393" s="167"/>
      <c r="C393" s="160" t="s">
        <v>253</v>
      </c>
      <c r="D393" s="168">
        <v>45458</v>
      </c>
      <c r="E393" s="160"/>
      <c r="F393" s="160"/>
      <c r="G393" s="160" t="s">
        <v>24</v>
      </c>
      <c r="H393" s="166" t="s">
        <v>38</v>
      </c>
      <c r="I393" s="160"/>
      <c r="J393" s="323" t="s">
        <v>9</v>
      </c>
      <c r="K393" s="160"/>
      <c r="L393" s="160"/>
      <c r="M393" s="377"/>
      <c r="N393" s="327"/>
    </row>
    <row r="394" spans="1:89" s="162" customFormat="1" x14ac:dyDescent="0.3">
      <c r="A394" s="143">
        <v>393</v>
      </c>
      <c r="B394" s="167"/>
      <c r="C394" s="168"/>
      <c r="D394" s="168"/>
      <c r="E394" s="160"/>
      <c r="F394" s="160"/>
      <c r="G394" s="160" t="s">
        <v>22</v>
      </c>
      <c r="H394" s="166" t="s">
        <v>38</v>
      </c>
      <c r="I394" s="160"/>
      <c r="J394" s="323" t="s">
        <v>222</v>
      </c>
      <c r="K394" s="160"/>
      <c r="L394" s="160"/>
      <c r="M394" s="377"/>
      <c r="N394" s="327"/>
    </row>
    <row r="395" spans="1:89" s="162" customFormat="1" x14ac:dyDescent="0.3">
      <c r="A395" s="143">
        <v>394</v>
      </c>
      <c r="B395" s="167"/>
      <c r="C395" s="160"/>
      <c r="D395" s="168"/>
      <c r="E395" s="160"/>
      <c r="F395" s="160"/>
      <c r="G395" s="160" t="s">
        <v>21</v>
      </c>
      <c r="H395" s="166" t="s">
        <v>38</v>
      </c>
      <c r="I395" s="160"/>
      <c r="J395" s="323" t="s">
        <v>8</v>
      </c>
      <c r="K395" s="160"/>
      <c r="L395" s="160"/>
      <c r="M395" s="377"/>
      <c r="N395" s="327"/>
    </row>
    <row r="396" spans="1:89" s="162" customFormat="1" x14ac:dyDescent="0.3">
      <c r="A396" s="143">
        <v>396</v>
      </c>
      <c r="B396" s="167"/>
      <c r="C396" s="168"/>
      <c r="D396" s="168"/>
      <c r="E396" s="160"/>
      <c r="F396" s="160"/>
      <c r="G396" s="160" t="s">
        <v>17</v>
      </c>
      <c r="H396" s="166" t="s">
        <v>38</v>
      </c>
      <c r="I396" s="160"/>
      <c r="J396" s="323" t="s">
        <v>222</v>
      </c>
      <c r="K396" s="160"/>
      <c r="L396" s="160"/>
      <c r="M396" s="377"/>
      <c r="N396" s="327"/>
    </row>
    <row r="397" spans="1:89" s="162" customFormat="1" x14ac:dyDescent="0.3">
      <c r="A397" s="143">
        <v>397</v>
      </c>
      <c r="B397" s="167"/>
      <c r="C397" s="168"/>
      <c r="D397" s="168"/>
      <c r="E397" s="160"/>
      <c r="F397" s="160"/>
      <c r="G397" s="160" t="s">
        <v>78</v>
      </c>
      <c r="H397" s="166" t="s">
        <v>38</v>
      </c>
      <c r="I397" s="160"/>
      <c r="J397" s="323" t="s">
        <v>239</v>
      </c>
      <c r="K397" s="160"/>
      <c r="L397" s="160"/>
      <c r="M397" s="377"/>
      <c r="N397" s="327"/>
    </row>
    <row r="398" spans="1:89" s="162" customFormat="1" x14ac:dyDescent="0.3">
      <c r="A398" s="143">
        <v>398</v>
      </c>
      <c r="B398" s="167"/>
      <c r="C398" s="168"/>
      <c r="D398" s="168"/>
      <c r="E398" s="160"/>
      <c r="F398" s="160"/>
      <c r="G398" s="160" t="s">
        <v>79</v>
      </c>
      <c r="H398" s="166" t="s">
        <v>38</v>
      </c>
      <c r="I398" s="160"/>
      <c r="J398" s="323" t="s">
        <v>42</v>
      </c>
      <c r="K398" s="160"/>
      <c r="L398" s="160"/>
      <c r="M398" s="377"/>
      <c r="N398" s="327"/>
    </row>
    <row r="399" spans="1:89" s="161" customFormat="1" x14ac:dyDescent="0.3">
      <c r="A399" s="143">
        <v>399</v>
      </c>
      <c r="B399" s="167"/>
      <c r="C399" s="168"/>
      <c r="D399" s="168"/>
      <c r="E399" s="160"/>
      <c r="F399" s="160"/>
      <c r="G399" s="160" t="s">
        <v>80</v>
      </c>
      <c r="H399" s="166" t="s">
        <v>38</v>
      </c>
      <c r="I399" s="160"/>
      <c r="J399" s="323" t="s">
        <v>42</v>
      </c>
      <c r="K399" s="160"/>
      <c r="L399" s="160"/>
      <c r="M399" s="377"/>
      <c r="N399" s="327"/>
      <c r="AJ399" s="162"/>
      <c r="AK399" s="162"/>
      <c r="AL399" s="162"/>
      <c r="AM399" s="162"/>
      <c r="AN399" s="162"/>
      <c r="AO399" s="162"/>
      <c r="AP399" s="162"/>
      <c r="AQ399" s="162"/>
      <c r="AR399" s="162"/>
      <c r="AS399" s="162"/>
      <c r="AT399" s="162"/>
      <c r="AU399" s="162"/>
      <c r="AV399" s="162"/>
      <c r="AW399" s="162"/>
      <c r="AX399" s="162"/>
      <c r="AY399" s="162"/>
      <c r="AZ399" s="162"/>
      <c r="BA399" s="162"/>
      <c r="BB399" s="162"/>
      <c r="BC399" s="162"/>
      <c r="BD399" s="162"/>
      <c r="BE399" s="162"/>
      <c r="BF399" s="162"/>
      <c r="BG399" s="162"/>
      <c r="BH399" s="162"/>
      <c r="BI399" s="162"/>
      <c r="BJ399" s="162"/>
      <c r="BK399" s="162"/>
      <c r="BL399" s="162"/>
      <c r="BM399" s="162"/>
      <c r="BN399" s="162"/>
      <c r="BO399" s="162"/>
      <c r="BP399" s="162"/>
      <c r="BQ399" s="162"/>
      <c r="BR399" s="162"/>
      <c r="BS399" s="162"/>
      <c r="BT399" s="162"/>
      <c r="BU399" s="162"/>
      <c r="BV399" s="162"/>
      <c r="BW399" s="162"/>
      <c r="BX399" s="162"/>
      <c r="BY399" s="162"/>
      <c r="BZ399" s="162"/>
      <c r="CA399" s="162"/>
      <c r="CB399" s="162"/>
      <c r="CC399" s="162"/>
      <c r="CD399" s="162"/>
      <c r="CE399" s="162"/>
      <c r="CF399" s="162"/>
      <c r="CG399" s="162"/>
      <c r="CH399" s="162"/>
      <c r="CI399" s="162"/>
      <c r="CJ399" s="162"/>
      <c r="CK399" s="162"/>
    </row>
    <row r="400" spans="1:89" s="161" customFormat="1" x14ac:dyDescent="0.3">
      <c r="A400" s="143">
        <v>400</v>
      </c>
      <c r="B400" s="167"/>
      <c r="C400" s="168"/>
      <c r="D400" s="168"/>
      <c r="E400" s="160"/>
      <c r="F400" s="160"/>
      <c r="G400" s="160" t="s">
        <v>77</v>
      </c>
      <c r="H400" s="166" t="s">
        <v>38</v>
      </c>
      <c r="I400" s="160"/>
      <c r="J400" s="323" t="s">
        <v>42</v>
      </c>
      <c r="K400" s="160"/>
      <c r="L400" s="160"/>
      <c r="M400" s="377"/>
      <c r="N400" s="327"/>
      <c r="AJ400" s="162"/>
      <c r="AK400" s="162"/>
      <c r="AL400" s="162"/>
      <c r="AM400" s="162"/>
      <c r="AN400" s="162"/>
      <c r="AO400" s="162"/>
      <c r="AP400" s="162"/>
      <c r="AQ400" s="162"/>
      <c r="AR400" s="162"/>
      <c r="AS400" s="162"/>
      <c r="AT400" s="162"/>
      <c r="AU400" s="162"/>
      <c r="AV400" s="162"/>
      <c r="AW400" s="162"/>
      <c r="AX400" s="162"/>
      <c r="AY400" s="162"/>
      <c r="AZ400" s="162"/>
      <c r="BA400" s="162"/>
      <c r="BB400" s="162"/>
      <c r="BC400" s="162"/>
      <c r="BD400" s="162"/>
      <c r="BE400" s="162"/>
      <c r="BF400" s="162"/>
      <c r="BG400" s="162"/>
      <c r="BH400" s="162"/>
      <c r="BI400" s="162"/>
      <c r="BJ400" s="162"/>
      <c r="BK400" s="162"/>
      <c r="BL400" s="162"/>
      <c r="BM400" s="162"/>
      <c r="BN400" s="162"/>
      <c r="BO400" s="162"/>
      <c r="BP400" s="162"/>
      <c r="BQ400" s="162"/>
      <c r="BR400" s="162"/>
      <c r="BS400" s="162"/>
      <c r="BT400" s="162"/>
      <c r="BU400" s="162"/>
      <c r="BV400" s="162"/>
      <c r="BW400" s="162"/>
      <c r="BX400" s="162"/>
      <c r="BY400" s="162"/>
      <c r="BZ400" s="162"/>
      <c r="CA400" s="162"/>
      <c r="CB400" s="162"/>
      <c r="CC400" s="162"/>
      <c r="CD400" s="162"/>
      <c r="CE400" s="162"/>
      <c r="CF400" s="162"/>
      <c r="CG400" s="162"/>
      <c r="CH400" s="162"/>
      <c r="CI400" s="162"/>
      <c r="CJ400" s="162"/>
      <c r="CK400" s="162"/>
    </row>
    <row r="401" spans="1:89" s="161" customFormat="1" ht="19.5" thickBot="1" x14ac:dyDescent="0.35">
      <c r="A401" s="143">
        <v>401</v>
      </c>
      <c r="B401" s="172"/>
      <c r="C401" s="169"/>
      <c r="D401" s="169"/>
      <c r="E401" s="170"/>
      <c r="F401" s="170"/>
      <c r="G401" s="170"/>
      <c r="H401" s="290"/>
      <c r="I401" s="170"/>
      <c r="J401" s="384"/>
      <c r="K401" s="170"/>
      <c r="L401" s="170"/>
      <c r="M401" s="380"/>
      <c r="N401" s="327"/>
      <c r="AJ401" s="162"/>
      <c r="AK401" s="162"/>
      <c r="AL401" s="162"/>
      <c r="AM401" s="162"/>
      <c r="AN401" s="162"/>
      <c r="AO401" s="162"/>
      <c r="AP401" s="162"/>
      <c r="AQ401" s="162"/>
      <c r="AR401" s="162"/>
      <c r="AS401" s="162"/>
      <c r="AT401" s="162"/>
      <c r="AU401" s="162"/>
      <c r="AV401" s="162"/>
      <c r="AW401" s="162"/>
      <c r="AX401" s="162"/>
      <c r="AY401" s="162"/>
      <c r="AZ401" s="162"/>
      <c r="BA401" s="162"/>
      <c r="BB401" s="162"/>
      <c r="BC401" s="162"/>
      <c r="BD401" s="162"/>
      <c r="BE401" s="162"/>
      <c r="BF401" s="162"/>
      <c r="BG401" s="162"/>
      <c r="BH401" s="162"/>
      <c r="BI401" s="162"/>
      <c r="BJ401" s="162"/>
      <c r="BK401" s="162"/>
      <c r="BL401" s="162"/>
      <c r="BM401" s="162"/>
      <c r="BN401" s="162"/>
      <c r="BO401" s="162"/>
      <c r="BP401" s="162"/>
      <c r="BQ401" s="162"/>
      <c r="BR401" s="162"/>
      <c r="BS401" s="162"/>
      <c r="BT401" s="162"/>
      <c r="BU401" s="162"/>
      <c r="BV401" s="162"/>
      <c r="BW401" s="162"/>
      <c r="BX401" s="162"/>
      <c r="BY401" s="162"/>
      <c r="BZ401" s="162"/>
      <c r="CA401" s="162"/>
      <c r="CB401" s="162"/>
      <c r="CC401" s="162"/>
      <c r="CD401" s="162"/>
      <c r="CE401" s="162"/>
      <c r="CF401" s="162"/>
      <c r="CG401" s="162"/>
      <c r="CH401" s="162"/>
      <c r="CI401" s="162"/>
      <c r="CJ401" s="162"/>
      <c r="CK401" s="162"/>
    </row>
    <row r="402" spans="1:89" s="161" customFormat="1" ht="21.75" thickBot="1" x14ac:dyDescent="0.35">
      <c r="A402" s="143">
        <v>402</v>
      </c>
      <c r="B402" s="387" t="s">
        <v>93</v>
      </c>
      <c r="C402" s="388"/>
      <c r="D402" s="389"/>
      <c r="E402" s="390"/>
      <c r="F402" s="390"/>
      <c r="G402" s="390"/>
      <c r="H402" s="391"/>
      <c r="I402" s="391"/>
      <c r="J402" s="390"/>
      <c r="K402" s="390"/>
      <c r="L402" s="390"/>
      <c r="M402" s="392"/>
      <c r="N402" s="328"/>
      <c r="AJ402" s="162"/>
      <c r="AK402" s="162"/>
      <c r="AL402" s="162"/>
      <c r="AM402" s="162"/>
      <c r="AN402" s="162"/>
      <c r="AO402" s="162"/>
      <c r="AP402" s="162"/>
      <c r="AQ402" s="162"/>
      <c r="AR402" s="162"/>
      <c r="AS402" s="162"/>
      <c r="AT402" s="162"/>
      <c r="AU402" s="162"/>
      <c r="AV402" s="162"/>
      <c r="AW402" s="162"/>
      <c r="AX402" s="162"/>
      <c r="AY402" s="162"/>
      <c r="AZ402" s="162"/>
      <c r="BA402" s="162"/>
      <c r="BB402" s="162"/>
      <c r="BC402" s="162"/>
      <c r="BD402" s="162"/>
      <c r="BE402" s="162"/>
      <c r="BF402" s="162"/>
      <c r="BG402" s="162"/>
      <c r="BH402" s="162"/>
      <c r="BI402" s="162"/>
      <c r="BJ402" s="162"/>
      <c r="BK402" s="162"/>
      <c r="BL402" s="162"/>
      <c r="BM402" s="162"/>
      <c r="BN402" s="162"/>
      <c r="BO402" s="162"/>
      <c r="BP402" s="162"/>
      <c r="BQ402" s="162"/>
      <c r="BR402" s="162"/>
      <c r="BS402" s="162"/>
      <c r="BT402" s="162"/>
      <c r="BU402" s="162"/>
      <c r="BV402" s="162"/>
      <c r="BW402" s="162"/>
      <c r="BX402" s="162"/>
      <c r="BY402" s="162"/>
      <c r="BZ402" s="162"/>
      <c r="CA402" s="162"/>
      <c r="CB402" s="162"/>
      <c r="CC402" s="162"/>
      <c r="CD402" s="162"/>
      <c r="CE402" s="162"/>
      <c r="CF402" s="162"/>
      <c r="CG402" s="162"/>
      <c r="CH402" s="162"/>
      <c r="CI402" s="162"/>
      <c r="CJ402" s="162"/>
      <c r="CK402" s="162"/>
    </row>
    <row r="403" spans="1:89" s="161" customFormat="1" x14ac:dyDescent="0.3">
      <c r="A403" s="143">
        <v>403</v>
      </c>
      <c r="B403" s="370"/>
      <c r="C403" s="372" t="s">
        <v>10</v>
      </c>
      <c r="D403" s="372">
        <v>45464</v>
      </c>
      <c r="E403" s="346" t="s">
        <v>97</v>
      </c>
      <c r="F403" s="346" t="s">
        <v>12</v>
      </c>
      <c r="G403" s="346" t="s">
        <v>174</v>
      </c>
      <c r="H403" s="346"/>
      <c r="I403" s="346"/>
      <c r="J403" s="346"/>
      <c r="K403" s="346"/>
      <c r="L403" s="346"/>
      <c r="M403" s="376"/>
      <c r="N403" s="443" t="s">
        <v>235</v>
      </c>
      <c r="AJ403" s="162"/>
      <c r="AK403" s="162"/>
      <c r="AL403" s="162"/>
      <c r="AM403" s="162"/>
      <c r="AN403" s="162"/>
      <c r="AO403" s="162"/>
      <c r="AP403" s="162"/>
      <c r="AQ403" s="162"/>
      <c r="AR403" s="162"/>
      <c r="AS403" s="162"/>
      <c r="AT403" s="162"/>
      <c r="AU403" s="162"/>
      <c r="AV403" s="162"/>
      <c r="AW403" s="162"/>
      <c r="AX403" s="162"/>
      <c r="AY403" s="162"/>
      <c r="AZ403" s="162"/>
      <c r="BA403" s="162"/>
      <c r="BB403" s="162"/>
      <c r="BC403" s="162"/>
      <c r="BD403" s="162"/>
      <c r="BE403" s="162"/>
      <c r="BF403" s="162"/>
      <c r="BG403" s="162"/>
      <c r="BH403" s="162"/>
      <c r="BI403" s="162"/>
      <c r="BJ403" s="162"/>
      <c r="BK403" s="162"/>
      <c r="BL403" s="162"/>
      <c r="BM403" s="162"/>
      <c r="BN403" s="162"/>
      <c r="BO403" s="162"/>
      <c r="BP403" s="162"/>
      <c r="BQ403" s="162"/>
      <c r="BR403" s="162"/>
      <c r="BS403" s="162"/>
      <c r="BT403" s="162"/>
      <c r="BU403" s="162"/>
      <c r="BV403" s="162"/>
      <c r="BW403" s="162"/>
      <c r="BX403" s="162"/>
      <c r="BY403" s="162"/>
      <c r="BZ403" s="162"/>
      <c r="CA403" s="162"/>
      <c r="CB403" s="162"/>
      <c r="CC403" s="162"/>
      <c r="CD403" s="162"/>
      <c r="CE403" s="162"/>
      <c r="CF403" s="162"/>
      <c r="CG403" s="162"/>
      <c r="CH403" s="162"/>
      <c r="CI403" s="162"/>
      <c r="CJ403" s="162"/>
      <c r="CK403" s="162"/>
    </row>
    <row r="404" spans="1:89" s="161" customFormat="1" x14ac:dyDescent="0.3">
      <c r="A404" s="143">
        <v>404</v>
      </c>
      <c r="B404" s="167"/>
      <c r="C404" s="168" t="s">
        <v>10</v>
      </c>
      <c r="D404" s="168">
        <v>45464</v>
      </c>
      <c r="E404" s="160" t="s">
        <v>13</v>
      </c>
      <c r="F404" s="160" t="s">
        <v>12</v>
      </c>
      <c r="G404" s="160" t="s">
        <v>17</v>
      </c>
      <c r="H404" s="323" t="s">
        <v>40</v>
      </c>
      <c r="I404" s="323" t="s">
        <v>18</v>
      </c>
      <c r="J404" s="323" t="s">
        <v>41</v>
      </c>
      <c r="K404" s="323"/>
      <c r="L404" s="325" t="s">
        <v>115</v>
      </c>
      <c r="M404" s="382" t="s">
        <v>115</v>
      </c>
      <c r="N404" s="402" t="s">
        <v>217</v>
      </c>
      <c r="AJ404" s="162"/>
      <c r="AK404" s="162"/>
      <c r="AL404" s="162"/>
      <c r="AM404" s="162"/>
      <c r="AN404" s="162"/>
      <c r="AO404" s="162"/>
      <c r="AP404" s="162"/>
      <c r="AQ404" s="162"/>
      <c r="AR404" s="162"/>
      <c r="AS404" s="162"/>
      <c r="AT404" s="162"/>
      <c r="AU404" s="162"/>
      <c r="AV404" s="162"/>
      <c r="AW404" s="162"/>
      <c r="AX404" s="162"/>
      <c r="AY404" s="162"/>
      <c r="AZ404" s="162"/>
      <c r="BA404" s="162"/>
      <c r="BB404" s="162"/>
      <c r="BC404" s="162"/>
      <c r="BD404" s="162"/>
      <c r="BE404" s="162"/>
      <c r="BF404" s="162"/>
      <c r="BG404" s="162"/>
      <c r="BH404" s="162"/>
      <c r="BI404" s="162"/>
      <c r="BJ404" s="162"/>
      <c r="BK404" s="162"/>
      <c r="BL404" s="162"/>
      <c r="BM404" s="162"/>
      <c r="BN404" s="162"/>
      <c r="BO404" s="162"/>
      <c r="BP404" s="162"/>
      <c r="BQ404" s="162"/>
      <c r="BR404" s="162"/>
      <c r="BS404" s="162"/>
      <c r="BT404" s="162"/>
      <c r="BU404" s="162"/>
      <c r="BV404" s="162"/>
      <c r="BW404" s="162"/>
      <c r="BX404" s="162"/>
      <c r="BY404" s="162"/>
      <c r="BZ404" s="162"/>
      <c r="CA404" s="162"/>
      <c r="CB404" s="162"/>
      <c r="CC404" s="162"/>
      <c r="CD404" s="162"/>
      <c r="CE404" s="162"/>
      <c r="CF404" s="162"/>
      <c r="CG404" s="162"/>
      <c r="CH404" s="162"/>
      <c r="CI404" s="162"/>
      <c r="CJ404" s="162"/>
      <c r="CK404" s="162"/>
    </row>
    <row r="405" spans="1:89" s="161" customFormat="1" x14ac:dyDescent="0.3">
      <c r="A405" s="143">
        <v>405</v>
      </c>
      <c r="B405" s="167"/>
      <c r="C405" s="168" t="s">
        <v>10</v>
      </c>
      <c r="D405" s="168">
        <v>45464</v>
      </c>
      <c r="E405" s="160" t="s">
        <v>14</v>
      </c>
      <c r="F405" s="160" t="s">
        <v>12</v>
      </c>
      <c r="G405" s="160" t="s">
        <v>17</v>
      </c>
      <c r="H405" s="323" t="s">
        <v>42</v>
      </c>
      <c r="I405" s="323" t="s">
        <v>18</v>
      </c>
      <c r="J405" s="323" t="s">
        <v>9</v>
      </c>
      <c r="K405" s="323"/>
      <c r="L405" s="160" t="s">
        <v>115</v>
      </c>
      <c r="M405" s="377" t="s">
        <v>115</v>
      </c>
      <c r="N405" s="386"/>
      <c r="AJ405" s="162"/>
      <c r="AK405" s="162"/>
      <c r="AL405" s="162"/>
      <c r="AM405" s="162"/>
      <c r="AN405" s="162"/>
      <c r="AO405" s="162"/>
      <c r="AP405" s="162"/>
      <c r="AQ405" s="162"/>
      <c r="AR405" s="162"/>
      <c r="AS405" s="162"/>
      <c r="AT405" s="162"/>
      <c r="AU405" s="162"/>
      <c r="AV405" s="162"/>
      <c r="AW405" s="162"/>
      <c r="AX405" s="162"/>
      <c r="AY405" s="162"/>
      <c r="AZ405" s="162"/>
      <c r="BA405" s="162"/>
      <c r="BB405" s="162"/>
      <c r="BC405" s="162"/>
      <c r="BD405" s="162"/>
      <c r="BE405" s="162"/>
      <c r="BF405" s="162"/>
      <c r="BG405" s="162"/>
      <c r="BH405" s="162"/>
      <c r="BI405" s="162"/>
      <c r="BJ405" s="162"/>
      <c r="BK405" s="162"/>
      <c r="BL405" s="162"/>
      <c r="BM405" s="162"/>
      <c r="BN405" s="162"/>
      <c r="BO405" s="162"/>
      <c r="BP405" s="162"/>
      <c r="BQ405" s="162"/>
      <c r="BR405" s="162"/>
      <c r="BS405" s="162"/>
      <c r="BT405" s="162"/>
      <c r="BU405" s="162"/>
      <c r="BV405" s="162"/>
      <c r="BW405" s="162"/>
      <c r="BX405" s="162"/>
      <c r="BY405" s="162"/>
      <c r="BZ405" s="162"/>
      <c r="CA405" s="162"/>
      <c r="CB405" s="162"/>
      <c r="CC405" s="162"/>
      <c r="CD405" s="162"/>
      <c r="CE405" s="162"/>
      <c r="CF405" s="162"/>
      <c r="CG405" s="162"/>
      <c r="CH405" s="162"/>
      <c r="CI405" s="162"/>
      <c r="CJ405" s="162"/>
      <c r="CK405" s="162"/>
    </row>
    <row r="406" spans="1:89" s="161" customFormat="1" x14ac:dyDescent="0.3">
      <c r="A406" s="143">
        <v>406</v>
      </c>
      <c r="B406" s="167"/>
      <c r="C406" s="168"/>
      <c r="D406" s="168"/>
      <c r="E406" s="160"/>
      <c r="F406" s="160"/>
      <c r="G406" s="160"/>
      <c r="H406" s="323"/>
      <c r="I406" s="323"/>
      <c r="J406" s="323"/>
      <c r="K406" s="174"/>
      <c r="L406" s="174"/>
      <c r="M406" s="378"/>
      <c r="N406" s="386"/>
      <c r="AJ406" s="162"/>
      <c r="AK406" s="162"/>
      <c r="AL406" s="162"/>
      <c r="AM406" s="162"/>
      <c r="AN406" s="162"/>
      <c r="AO406" s="162"/>
      <c r="AP406" s="162"/>
      <c r="AQ406" s="162"/>
      <c r="AR406" s="162"/>
      <c r="AS406" s="162"/>
      <c r="AT406" s="162"/>
      <c r="AU406" s="162"/>
      <c r="AV406" s="162"/>
      <c r="AW406" s="162"/>
      <c r="AX406" s="162"/>
      <c r="AY406" s="162"/>
      <c r="AZ406" s="162"/>
      <c r="BA406" s="162"/>
      <c r="BB406" s="162"/>
      <c r="BC406" s="162"/>
      <c r="BD406" s="162"/>
      <c r="BE406" s="162"/>
      <c r="BF406" s="162"/>
      <c r="BG406" s="162"/>
      <c r="BH406" s="162"/>
      <c r="BI406" s="162"/>
      <c r="BJ406" s="162"/>
      <c r="BK406" s="162"/>
      <c r="BL406" s="162"/>
      <c r="BM406" s="162"/>
      <c r="BN406" s="162"/>
      <c r="BO406" s="162"/>
      <c r="BP406" s="162"/>
      <c r="BQ406" s="162"/>
      <c r="BR406" s="162"/>
      <c r="BS406" s="162"/>
      <c r="BT406" s="162"/>
      <c r="BU406" s="162"/>
      <c r="BV406" s="162"/>
      <c r="BW406" s="162"/>
      <c r="BX406" s="162"/>
      <c r="BY406" s="162"/>
      <c r="BZ406" s="162"/>
      <c r="CA406" s="162"/>
      <c r="CB406" s="162"/>
      <c r="CC406" s="162"/>
      <c r="CD406" s="162"/>
      <c r="CE406" s="162"/>
      <c r="CF406" s="162"/>
      <c r="CG406" s="162"/>
      <c r="CH406" s="162"/>
      <c r="CI406" s="162"/>
      <c r="CJ406" s="162"/>
      <c r="CK406" s="162"/>
    </row>
    <row r="407" spans="1:89" s="162" customFormat="1" x14ac:dyDescent="0.3">
      <c r="A407" s="143">
        <v>407</v>
      </c>
      <c r="B407" s="167"/>
      <c r="C407" s="168" t="s">
        <v>15</v>
      </c>
      <c r="D407" s="168">
        <v>45465</v>
      </c>
      <c r="E407" s="160" t="s">
        <v>99</v>
      </c>
      <c r="F407" s="160" t="s">
        <v>12</v>
      </c>
      <c r="G407" s="160"/>
      <c r="H407" s="323"/>
      <c r="I407" s="323"/>
      <c r="J407" s="323"/>
      <c r="K407" s="160"/>
      <c r="L407" s="160"/>
      <c r="M407" s="377"/>
      <c r="N407" s="327"/>
    </row>
    <row r="408" spans="1:89" s="162" customFormat="1" x14ac:dyDescent="0.3">
      <c r="A408" s="143">
        <v>408</v>
      </c>
      <c r="B408" s="167"/>
      <c r="C408" s="168" t="s">
        <v>15</v>
      </c>
      <c r="D408" s="168">
        <v>45465</v>
      </c>
      <c r="E408" s="160" t="s">
        <v>16</v>
      </c>
      <c r="F408" s="160" t="s">
        <v>12</v>
      </c>
      <c r="G408" s="160" t="s">
        <v>17</v>
      </c>
      <c r="H408" s="323" t="s">
        <v>40</v>
      </c>
      <c r="I408" s="323" t="s">
        <v>18</v>
      </c>
      <c r="J408" s="323" t="s">
        <v>42</v>
      </c>
      <c r="K408" s="160"/>
      <c r="L408" s="160" t="s">
        <v>115</v>
      </c>
      <c r="M408" s="377" t="s">
        <v>115</v>
      </c>
      <c r="N408" s="327"/>
    </row>
    <row r="409" spans="1:89" s="162" customFormat="1" x14ac:dyDescent="0.3">
      <c r="A409" s="143">
        <v>409</v>
      </c>
      <c r="B409" s="167"/>
      <c r="C409" s="168" t="s">
        <v>15</v>
      </c>
      <c r="D409" s="168">
        <v>45465</v>
      </c>
      <c r="E409" s="160" t="s">
        <v>19</v>
      </c>
      <c r="F409" s="160" t="s">
        <v>12</v>
      </c>
      <c r="G409" s="160" t="s">
        <v>17</v>
      </c>
      <c r="H409" s="323" t="s">
        <v>8</v>
      </c>
      <c r="I409" s="323" t="s">
        <v>18</v>
      </c>
      <c r="J409" s="323" t="s">
        <v>41</v>
      </c>
      <c r="K409" s="160"/>
      <c r="L409" s="160" t="s">
        <v>115</v>
      </c>
      <c r="M409" s="377" t="s">
        <v>115</v>
      </c>
      <c r="N409" s="327"/>
    </row>
    <row r="410" spans="1:89" s="162" customFormat="1" x14ac:dyDescent="0.3">
      <c r="A410" s="143">
        <v>410</v>
      </c>
      <c r="B410" s="167"/>
      <c r="C410" s="168" t="s">
        <v>15</v>
      </c>
      <c r="D410" s="168">
        <v>45465</v>
      </c>
      <c r="E410" s="160" t="s">
        <v>20</v>
      </c>
      <c r="F410" s="160" t="s">
        <v>12</v>
      </c>
      <c r="G410" s="160" t="s">
        <v>17</v>
      </c>
      <c r="H410" s="323" t="s">
        <v>9</v>
      </c>
      <c r="I410" s="323" t="s">
        <v>18</v>
      </c>
      <c r="J410" s="323" t="s">
        <v>44</v>
      </c>
      <c r="K410" s="323"/>
      <c r="L410" s="160" t="s">
        <v>115</v>
      </c>
      <c r="M410" s="377" t="s">
        <v>115</v>
      </c>
      <c r="N410" s="327"/>
    </row>
    <row r="411" spans="1:89" s="162" customFormat="1" x14ac:dyDescent="0.3">
      <c r="A411" s="143">
        <v>411</v>
      </c>
      <c r="B411" s="167"/>
      <c r="C411" s="168" t="s">
        <v>15</v>
      </c>
      <c r="D411" s="168">
        <v>45465</v>
      </c>
      <c r="E411" s="160" t="s">
        <v>11</v>
      </c>
      <c r="F411" s="160" t="s">
        <v>12</v>
      </c>
      <c r="G411" s="160" t="s">
        <v>22</v>
      </c>
      <c r="H411" s="323" t="s">
        <v>40</v>
      </c>
      <c r="I411" s="323" t="s">
        <v>18</v>
      </c>
      <c r="J411" s="323" t="s">
        <v>269</v>
      </c>
      <c r="K411" s="323"/>
      <c r="L411" s="160" t="s">
        <v>115</v>
      </c>
      <c r="M411" s="377" t="s">
        <v>115</v>
      </c>
      <c r="N411" s="327"/>
    </row>
    <row r="412" spans="1:89" s="161" customFormat="1" x14ac:dyDescent="0.3">
      <c r="A412" s="143">
        <v>412</v>
      </c>
      <c r="B412" s="167"/>
      <c r="C412" s="168" t="s">
        <v>15</v>
      </c>
      <c r="D412" s="168">
        <v>45465</v>
      </c>
      <c r="E412" s="160" t="s">
        <v>23</v>
      </c>
      <c r="F412" s="160" t="s">
        <v>12</v>
      </c>
      <c r="G412" s="160" t="s">
        <v>22</v>
      </c>
      <c r="H412" s="323" t="s">
        <v>9</v>
      </c>
      <c r="I412" s="323" t="s">
        <v>18</v>
      </c>
      <c r="J412" s="323" t="s">
        <v>42</v>
      </c>
      <c r="K412" s="323"/>
      <c r="L412" s="160" t="s">
        <v>115</v>
      </c>
      <c r="M412" s="377" t="s">
        <v>115</v>
      </c>
      <c r="N412" s="327"/>
      <c r="AJ412" s="162"/>
      <c r="AK412" s="162"/>
      <c r="AL412" s="162"/>
      <c r="AM412" s="162"/>
      <c r="AN412" s="162"/>
      <c r="AO412" s="162"/>
      <c r="AP412" s="162"/>
      <c r="AQ412" s="162"/>
      <c r="AR412" s="162"/>
      <c r="AS412" s="162"/>
      <c r="AT412" s="162"/>
      <c r="AU412" s="162"/>
      <c r="AV412" s="162"/>
      <c r="AW412" s="162"/>
      <c r="AX412" s="162"/>
      <c r="AY412" s="162"/>
      <c r="AZ412" s="162"/>
      <c r="BA412" s="162"/>
      <c r="BB412" s="162"/>
      <c r="BC412" s="162"/>
      <c r="BD412" s="162"/>
      <c r="BE412" s="162"/>
      <c r="BF412" s="162"/>
      <c r="BG412" s="162"/>
      <c r="BH412" s="162"/>
      <c r="BI412" s="162"/>
      <c r="BJ412" s="162"/>
      <c r="BK412" s="162"/>
      <c r="BL412" s="162"/>
      <c r="BM412" s="162"/>
      <c r="BN412" s="162"/>
      <c r="BO412" s="162"/>
      <c r="BP412" s="162"/>
      <c r="BQ412" s="162"/>
      <c r="BR412" s="162"/>
      <c r="BS412" s="162"/>
      <c r="BT412" s="162"/>
      <c r="BU412" s="162"/>
      <c r="BV412" s="162"/>
      <c r="BW412" s="162"/>
      <c r="BX412" s="162"/>
      <c r="BY412" s="162"/>
      <c r="BZ412" s="162"/>
      <c r="CA412" s="162"/>
      <c r="CB412" s="162"/>
      <c r="CC412" s="162"/>
      <c r="CD412" s="162"/>
      <c r="CE412" s="162"/>
      <c r="CF412" s="162"/>
      <c r="CG412" s="162"/>
      <c r="CH412" s="162"/>
      <c r="CI412" s="162"/>
      <c r="CJ412" s="162"/>
      <c r="CK412" s="162"/>
    </row>
    <row r="413" spans="1:89" s="162" customFormat="1" x14ac:dyDescent="0.3">
      <c r="A413" s="143">
        <v>413</v>
      </c>
      <c r="B413" s="167"/>
      <c r="C413" s="168" t="s">
        <v>15</v>
      </c>
      <c r="D413" s="168">
        <v>45465</v>
      </c>
      <c r="E413" s="160" t="s">
        <v>25</v>
      </c>
      <c r="F413" s="160" t="s">
        <v>12</v>
      </c>
      <c r="G413" s="160"/>
      <c r="H413" s="323"/>
      <c r="I413" s="323"/>
      <c r="J413" s="323"/>
      <c r="K413" s="323"/>
      <c r="L413" s="160"/>
      <c r="M413" s="377"/>
      <c r="N413" s="327"/>
    </row>
    <row r="414" spans="1:89" s="162" customFormat="1" x14ac:dyDescent="0.3">
      <c r="A414" s="143">
        <v>414</v>
      </c>
      <c r="B414" s="167"/>
      <c r="C414" s="168"/>
      <c r="D414" s="168"/>
      <c r="E414" s="160"/>
      <c r="F414" s="160"/>
      <c r="G414" s="174"/>
      <c r="H414" s="323"/>
      <c r="I414" s="323"/>
      <c r="J414" s="323"/>
      <c r="K414" s="174"/>
      <c r="L414" s="174"/>
      <c r="M414" s="378"/>
      <c r="N414" s="327"/>
    </row>
    <row r="415" spans="1:89" s="162" customFormat="1" x14ac:dyDescent="0.3">
      <c r="A415" s="143">
        <v>415</v>
      </c>
      <c r="B415" s="167"/>
      <c r="C415" s="168" t="s">
        <v>26</v>
      </c>
      <c r="D415" s="168">
        <v>45466</v>
      </c>
      <c r="E415" s="160" t="s">
        <v>27</v>
      </c>
      <c r="F415" s="160" t="s">
        <v>12</v>
      </c>
      <c r="G415" s="160" t="s">
        <v>77</v>
      </c>
      <c r="H415" s="323" t="s">
        <v>9</v>
      </c>
      <c r="I415" s="323" t="s">
        <v>18</v>
      </c>
      <c r="J415" s="323" t="s">
        <v>40</v>
      </c>
      <c r="K415" s="165"/>
      <c r="L415" s="323" t="s">
        <v>9</v>
      </c>
      <c r="M415" s="394" t="s">
        <v>40</v>
      </c>
      <c r="N415" s="327"/>
    </row>
    <row r="416" spans="1:89" s="162" customFormat="1" x14ac:dyDescent="0.3">
      <c r="A416" s="143">
        <v>416</v>
      </c>
      <c r="B416" s="167"/>
      <c r="C416" s="168" t="s">
        <v>26</v>
      </c>
      <c r="D416" s="168">
        <v>45466</v>
      </c>
      <c r="E416" s="168" t="s">
        <v>243</v>
      </c>
      <c r="F416" s="160" t="s">
        <v>12</v>
      </c>
      <c r="G416" s="160" t="s">
        <v>77</v>
      </c>
      <c r="H416" s="323" t="s">
        <v>8</v>
      </c>
      <c r="I416" s="323" t="s">
        <v>18</v>
      </c>
      <c r="J416" s="323" t="s">
        <v>42</v>
      </c>
      <c r="K416" s="165"/>
      <c r="L416" s="323" t="s">
        <v>8</v>
      </c>
      <c r="M416" s="394" t="s">
        <v>42</v>
      </c>
      <c r="N416" s="327"/>
    </row>
    <row r="417" spans="1:89" s="162" customFormat="1" x14ac:dyDescent="0.3">
      <c r="A417" s="143">
        <v>417</v>
      </c>
      <c r="B417" s="167"/>
      <c r="C417" s="168" t="s">
        <v>26</v>
      </c>
      <c r="D417" s="168">
        <v>45466</v>
      </c>
      <c r="E417" s="160" t="s">
        <v>96</v>
      </c>
      <c r="F417" s="160" t="s">
        <v>12</v>
      </c>
      <c r="G417" s="160" t="s">
        <v>79</v>
      </c>
      <c r="H417" s="323" t="s">
        <v>9</v>
      </c>
      <c r="I417" s="323" t="s">
        <v>18</v>
      </c>
      <c r="J417" s="323" t="s">
        <v>40</v>
      </c>
      <c r="K417" s="323"/>
      <c r="L417" s="323" t="s">
        <v>8</v>
      </c>
      <c r="M417" s="394" t="s">
        <v>42</v>
      </c>
      <c r="N417" s="327"/>
    </row>
    <row r="418" spans="1:89" s="162" customFormat="1" x14ac:dyDescent="0.3">
      <c r="A418" s="143">
        <v>418</v>
      </c>
      <c r="B418" s="167"/>
      <c r="C418" s="168" t="s">
        <v>26</v>
      </c>
      <c r="D418" s="168">
        <v>45466</v>
      </c>
      <c r="E418" s="168" t="s">
        <v>241</v>
      </c>
      <c r="F418" s="160" t="s">
        <v>12</v>
      </c>
      <c r="G418" s="160" t="s">
        <v>79</v>
      </c>
      <c r="H418" s="323" t="s">
        <v>8</v>
      </c>
      <c r="I418" s="323" t="s">
        <v>18</v>
      </c>
      <c r="J418" s="323" t="s">
        <v>42</v>
      </c>
      <c r="K418" s="323"/>
      <c r="L418" s="323" t="s">
        <v>9</v>
      </c>
      <c r="M418" s="394" t="s">
        <v>40</v>
      </c>
      <c r="N418" s="327"/>
    </row>
    <row r="419" spans="1:89" s="162" customFormat="1" x14ac:dyDescent="0.3">
      <c r="A419" s="143">
        <v>419</v>
      </c>
      <c r="B419" s="167"/>
      <c r="C419" s="168" t="s">
        <v>26</v>
      </c>
      <c r="D419" s="168">
        <v>45466</v>
      </c>
      <c r="E419" s="160" t="s">
        <v>196</v>
      </c>
      <c r="F419" s="160" t="s">
        <v>12</v>
      </c>
      <c r="G419" s="160" t="s">
        <v>80</v>
      </c>
      <c r="H419" s="323" t="s">
        <v>9</v>
      </c>
      <c r="I419" s="323" t="s">
        <v>18</v>
      </c>
      <c r="J419" s="323" t="s">
        <v>40</v>
      </c>
      <c r="K419" s="165"/>
      <c r="L419" s="323" t="s">
        <v>9</v>
      </c>
      <c r="M419" s="394" t="s">
        <v>40</v>
      </c>
      <c r="N419" s="327"/>
    </row>
    <row r="420" spans="1:89" s="162" customFormat="1" x14ac:dyDescent="0.3">
      <c r="A420" s="143">
        <v>420</v>
      </c>
      <c r="B420" s="167"/>
      <c r="C420" s="168" t="s">
        <v>26</v>
      </c>
      <c r="D420" s="168">
        <v>45466</v>
      </c>
      <c r="E420" s="160" t="s">
        <v>244</v>
      </c>
      <c r="F420" s="160" t="s">
        <v>12</v>
      </c>
      <c r="G420" s="160" t="s">
        <v>80</v>
      </c>
      <c r="H420" s="323" t="s">
        <v>8</v>
      </c>
      <c r="I420" s="323" t="s">
        <v>18</v>
      </c>
      <c r="J420" s="323" t="s">
        <v>42</v>
      </c>
      <c r="K420" s="165"/>
      <c r="L420" s="323" t="s">
        <v>8</v>
      </c>
      <c r="M420" s="394" t="s">
        <v>42</v>
      </c>
      <c r="N420" s="327"/>
    </row>
    <row r="421" spans="1:89" s="162" customFormat="1" x14ac:dyDescent="0.3">
      <c r="A421" s="143">
        <v>421</v>
      </c>
      <c r="B421" s="167"/>
      <c r="C421" s="168" t="s">
        <v>26</v>
      </c>
      <c r="D421" s="168">
        <v>45466</v>
      </c>
      <c r="E421" s="160" t="s">
        <v>248</v>
      </c>
      <c r="F421" s="160" t="s">
        <v>12</v>
      </c>
      <c r="G421" s="160" t="s">
        <v>17</v>
      </c>
      <c r="H421" s="323" t="s">
        <v>44</v>
      </c>
      <c r="I421" s="323" t="s">
        <v>18</v>
      </c>
      <c r="J421" s="323" t="s">
        <v>8</v>
      </c>
      <c r="K421" s="165"/>
      <c r="L421" s="160" t="s">
        <v>115</v>
      </c>
      <c r="M421" s="377" t="s">
        <v>115</v>
      </c>
      <c r="N421" s="327"/>
    </row>
    <row r="422" spans="1:89" s="162" customFormat="1" x14ac:dyDescent="0.3">
      <c r="A422" s="143">
        <v>422</v>
      </c>
      <c r="B422" s="167"/>
      <c r="C422" s="168"/>
      <c r="D422" s="168"/>
      <c r="E422" s="160"/>
      <c r="F422" s="160"/>
      <c r="G422" s="160"/>
      <c r="H422" s="323"/>
      <c r="I422" s="323"/>
      <c r="J422" s="323"/>
      <c r="K422" s="323"/>
      <c r="L422" s="323"/>
      <c r="M422" s="394"/>
      <c r="N422" s="327"/>
    </row>
    <row r="423" spans="1:89" s="162" customFormat="1" x14ac:dyDescent="0.3">
      <c r="A423" s="143">
        <v>423</v>
      </c>
      <c r="B423" s="167"/>
      <c r="C423" s="168" t="s">
        <v>37</v>
      </c>
      <c r="D423" s="168">
        <v>45467</v>
      </c>
      <c r="E423" s="160" t="s">
        <v>11</v>
      </c>
      <c r="F423" s="160" t="s">
        <v>12</v>
      </c>
      <c r="G423" s="160" t="s">
        <v>78</v>
      </c>
      <c r="H423" s="323" t="s">
        <v>8</v>
      </c>
      <c r="I423" s="323" t="s">
        <v>18</v>
      </c>
      <c r="J423" s="323" t="s">
        <v>42</v>
      </c>
      <c r="K423" s="323"/>
      <c r="L423" s="323" t="s">
        <v>41</v>
      </c>
      <c r="M423" s="394" t="s">
        <v>40</v>
      </c>
      <c r="N423" s="327"/>
    </row>
    <row r="424" spans="1:89" s="162" customFormat="1" x14ac:dyDescent="0.3">
      <c r="A424" s="143">
        <v>424</v>
      </c>
      <c r="B424" s="167"/>
      <c r="C424" s="168" t="s">
        <v>37</v>
      </c>
      <c r="D424" s="168">
        <v>45467</v>
      </c>
      <c r="E424" s="160" t="s">
        <v>23</v>
      </c>
      <c r="F424" s="160" t="s">
        <v>12</v>
      </c>
      <c r="G424" s="160" t="s">
        <v>78</v>
      </c>
      <c r="H424" s="323" t="s">
        <v>41</v>
      </c>
      <c r="I424" s="323" t="s">
        <v>18</v>
      </c>
      <c r="J424" s="323" t="s">
        <v>40</v>
      </c>
      <c r="K424" s="323"/>
      <c r="L424" s="323" t="s">
        <v>8</v>
      </c>
      <c r="M424" s="394" t="s">
        <v>42</v>
      </c>
      <c r="N424" s="327"/>
    </row>
    <row r="425" spans="1:89" s="162" customFormat="1" x14ac:dyDescent="0.3">
      <c r="A425" s="143">
        <v>425</v>
      </c>
      <c r="B425" s="167"/>
      <c r="C425" s="168"/>
      <c r="D425" s="168"/>
      <c r="E425" s="160"/>
      <c r="F425" s="160"/>
      <c r="G425" s="160"/>
      <c r="H425" s="160"/>
      <c r="I425" s="160"/>
      <c r="J425" s="323"/>
      <c r="K425" s="160"/>
      <c r="L425" s="160"/>
      <c r="M425" s="377"/>
      <c r="N425" s="327"/>
    </row>
    <row r="426" spans="1:89" s="162" customFormat="1" x14ac:dyDescent="0.3">
      <c r="A426" s="143">
        <v>426</v>
      </c>
      <c r="B426" s="167"/>
      <c r="C426" s="168"/>
      <c r="D426" s="168"/>
      <c r="E426" s="160"/>
      <c r="F426" s="160"/>
      <c r="G426" s="160" t="s">
        <v>24</v>
      </c>
      <c r="H426" s="166" t="s">
        <v>38</v>
      </c>
      <c r="I426" s="160"/>
      <c r="J426" s="323" t="s">
        <v>222</v>
      </c>
      <c r="K426" s="160"/>
      <c r="L426" s="160"/>
      <c r="M426" s="377"/>
      <c r="N426" s="327"/>
    </row>
    <row r="427" spans="1:89" s="161" customFormat="1" x14ac:dyDescent="0.3">
      <c r="A427" s="143">
        <v>427</v>
      </c>
      <c r="B427" s="167"/>
      <c r="C427" s="160" t="s">
        <v>252</v>
      </c>
      <c r="D427" s="168">
        <v>45464</v>
      </c>
      <c r="E427" s="160"/>
      <c r="F427" s="160"/>
      <c r="G427" s="160" t="s">
        <v>22</v>
      </c>
      <c r="H427" s="166" t="s">
        <v>38</v>
      </c>
      <c r="I427" s="160"/>
      <c r="J427" s="323" t="s">
        <v>222</v>
      </c>
      <c r="K427" s="160"/>
      <c r="L427" s="160"/>
      <c r="M427" s="377"/>
      <c r="N427" s="332"/>
      <c r="AJ427" s="162"/>
      <c r="AK427" s="162"/>
      <c r="AL427" s="162"/>
      <c r="AM427" s="162"/>
      <c r="AN427" s="162"/>
      <c r="AO427" s="162"/>
      <c r="AP427" s="162"/>
      <c r="AQ427" s="162"/>
      <c r="AR427" s="162"/>
      <c r="AS427" s="162"/>
      <c r="AT427" s="162"/>
      <c r="AU427" s="162"/>
      <c r="AV427" s="162"/>
      <c r="AW427" s="162"/>
      <c r="AX427" s="162"/>
      <c r="AY427" s="162"/>
      <c r="AZ427" s="162"/>
      <c r="BA427" s="162"/>
      <c r="BB427" s="162"/>
      <c r="BC427" s="162"/>
      <c r="BD427" s="162"/>
      <c r="BE427" s="162"/>
      <c r="BF427" s="162"/>
      <c r="BG427" s="162"/>
      <c r="BH427" s="162"/>
      <c r="BI427" s="162"/>
      <c r="BJ427" s="162"/>
      <c r="BK427" s="162"/>
      <c r="BL427" s="162"/>
      <c r="BM427" s="162"/>
      <c r="BN427" s="162"/>
      <c r="BO427" s="162"/>
      <c r="BP427" s="162"/>
      <c r="BQ427" s="162"/>
      <c r="BR427" s="162"/>
      <c r="BS427" s="162"/>
      <c r="BT427" s="162"/>
      <c r="BU427" s="162"/>
      <c r="BV427" s="162"/>
      <c r="BW427" s="162"/>
      <c r="BX427" s="162"/>
      <c r="BY427" s="162"/>
      <c r="BZ427" s="162"/>
      <c r="CA427" s="162"/>
      <c r="CB427" s="162"/>
      <c r="CC427" s="162"/>
      <c r="CD427" s="162"/>
      <c r="CE427" s="162"/>
      <c r="CF427" s="162"/>
      <c r="CG427" s="162"/>
      <c r="CH427" s="162"/>
      <c r="CI427" s="162"/>
      <c r="CJ427" s="162"/>
      <c r="CK427" s="162"/>
    </row>
    <row r="428" spans="1:89" s="161" customFormat="1" x14ac:dyDescent="0.3">
      <c r="A428" s="143">
        <v>428</v>
      </c>
      <c r="B428" s="167"/>
      <c r="C428" s="160" t="s">
        <v>253</v>
      </c>
      <c r="D428" s="168">
        <v>45465</v>
      </c>
      <c r="E428" s="160"/>
      <c r="F428" s="160"/>
      <c r="G428" s="160" t="s">
        <v>22</v>
      </c>
      <c r="H428" s="166" t="s">
        <v>38</v>
      </c>
      <c r="I428" s="160"/>
      <c r="J428" s="323" t="s">
        <v>239</v>
      </c>
      <c r="K428" s="160"/>
      <c r="L428" s="160"/>
      <c r="M428" s="377"/>
      <c r="N428" s="332"/>
      <c r="AJ428" s="162"/>
      <c r="AK428" s="162"/>
      <c r="AL428" s="162"/>
      <c r="AM428" s="162"/>
      <c r="AN428" s="162"/>
      <c r="AO428" s="162"/>
      <c r="AP428" s="162"/>
      <c r="AQ428" s="162"/>
      <c r="AR428" s="162"/>
      <c r="AS428" s="162"/>
      <c r="AT428" s="162"/>
      <c r="AU428" s="162"/>
      <c r="AV428" s="162"/>
      <c r="AW428" s="162"/>
      <c r="AX428" s="162"/>
      <c r="AY428" s="162"/>
      <c r="AZ428" s="162"/>
      <c r="BA428" s="162"/>
      <c r="BB428" s="162"/>
      <c r="BC428" s="162"/>
      <c r="BD428" s="162"/>
      <c r="BE428" s="162"/>
      <c r="BF428" s="162"/>
      <c r="BG428" s="162"/>
      <c r="BH428" s="162"/>
      <c r="BI428" s="162"/>
      <c r="BJ428" s="162"/>
      <c r="BK428" s="162"/>
      <c r="BL428" s="162"/>
      <c r="BM428" s="162"/>
      <c r="BN428" s="162"/>
      <c r="BO428" s="162"/>
      <c r="BP428" s="162"/>
      <c r="BQ428" s="162"/>
      <c r="BR428" s="162"/>
      <c r="BS428" s="162"/>
      <c r="BT428" s="162"/>
      <c r="BU428" s="162"/>
      <c r="BV428" s="162"/>
      <c r="BW428" s="162"/>
      <c r="BX428" s="162"/>
      <c r="BY428" s="162"/>
      <c r="BZ428" s="162"/>
      <c r="CA428" s="162"/>
      <c r="CB428" s="162"/>
      <c r="CC428" s="162"/>
      <c r="CD428" s="162"/>
      <c r="CE428" s="162"/>
      <c r="CF428" s="162"/>
      <c r="CG428" s="162"/>
      <c r="CH428" s="162"/>
      <c r="CI428" s="162"/>
      <c r="CJ428" s="162"/>
      <c r="CK428" s="162"/>
    </row>
    <row r="429" spans="1:89" s="161" customFormat="1" x14ac:dyDescent="0.3">
      <c r="A429" s="143">
        <v>429</v>
      </c>
      <c r="B429" s="167"/>
      <c r="C429" s="437"/>
      <c r="D429" s="437"/>
      <c r="E429" s="160"/>
      <c r="F429" s="160"/>
      <c r="G429" s="160" t="s">
        <v>21</v>
      </c>
      <c r="H429" s="166" t="s">
        <v>38</v>
      </c>
      <c r="I429" s="160"/>
      <c r="J429" s="323" t="s">
        <v>222</v>
      </c>
      <c r="K429" s="160"/>
      <c r="L429" s="160"/>
      <c r="M429" s="377"/>
      <c r="N429" s="332"/>
      <c r="AJ429" s="162"/>
      <c r="AK429" s="162"/>
      <c r="AL429" s="162"/>
      <c r="AM429" s="162"/>
      <c r="AN429" s="162"/>
      <c r="AO429" s="162"/>
      <c r="AP429" s="162"/>
      <c r="AQ429" s="162"/>
      <c r="AR429" s="162"/>
      <c r="AS429" s="162"/>
      <c r="AT429" s="162"/>
      <c r="AU429" s="162"/>
      <c r="AV429" s="162"/>
      <c r="AW429" s="162"/>
      <c r="AX429" s="162"/>
      <c r="AY429" s="162"/>
      <c r="AZ429" s="162"/>
      <c r="BA429" s="162"/>
      <c r="BB429" s="162"/>
      <c r="BC429" s="162"/>
      <c r="BD429" s="162"/>
      <c r="BE429" s="162"/>
      <c r="BF429" s="162"/>
      <c r="BG429" s="162"/>
      <c r="BH429" s="162"/>
      <c r="BI429" s="162"/>
      <c r="BJ429" s="162"/>
      <c r="BK429" s="162"/>
      <c r="BL429" s="162"/>
      <c r="BM429" s="162"/>
      <c r="BN429" s="162"/>
      <c r="BO429" s="162"/>
      <c r="BP429" s="162"/>
      <c r="BQ429" s="162"/>
      <c r="BR429" s="162"/>
      <c r="BS429" s="162"/>
      <c r="BT429" s="162"/>
      <c r="BU429" s="162"/>
      <c r="BV429" s="162"/>
      <c r="BW429" s="162"/>
      <c r="BX429" s="162"/>
      <c r="BY429" s="162"/>
      <c r="BZ429" s="162"/>
      <c r="CA429" s="162"/>
      <c r="CB429" s="162"/>
      <c r="CC429" s="162"/>
      <c r="CD429" s="162"/>
      <c r="CE429" s="162"/>
      <c r="CF429" s="162"/>
      <c r="CG429" s="162"/>
      <c r="CH429" s="162"/>
      <c r="CI429" s="162"/>
      <c r="CJ429" s="162"/>
      <c r="CK429" s="162"/>
    </row>
    <row r="430" spans="1:89" s="161" customFormat="1" x14ac:dyDescent="0.3">
      <c r="A430" s="143">
        <v>430</v>
      </c>
      <c r="B430" s="167"/>
      <c r="C430" s="436"/>
      <c r="D430" s="437"/>
      <c r="E430" s="160"/>
      <c r="F430" s="160"/>
      <c r="G430" s="160" t="s">
        <v>17</v>
      </c>
      <c r="H430" s="166" t="s">
        <v>38</v>
      </c>
      <c r="I430" s="160"/>
      <c r="J430" s="323" t="s">
        <v>250</v>
      </c>
      <c r="K430" s="160"/>
      <c r="L430" s="160"/>
      <c r="M430" s="377"/>
      <c r="N430" s="332"/>
      <c r="AJ430" s="162"/>
      <c r="AK430" s="162"/>
      <c r="AL430" s="162"/>
      <c r="AM430" s="162"/>
      <c r="AN430" s="162"/>
      <c r="AO430" s="162"/>
      <c r="AP430" s="162"/>
      <c r="AQ430" s="162"/>
      <c r="AR430" s="162"/>
      <c r="AS430" s="162"/>
      <c r="AT430" s="162"/>
      <c r="AU430" s="162"/>
      <c r="AV430" s="162"/>
      <c r="AW430" s="162"/>
      <c r="AX430" s="162"/>
      <c r="AY430" s="162"/>
      <c r="AZ430" s="162"/>
      <c r="BA430" s="162"/>
      <c r="BB430" s="162"/>
      <c r="BC430" s="162"/>
      <c r="BD430" s="162"/>
      <c r="BE430" s="162"/>
      <c r="BF430" s="162"/>
      <c r="BG430" s="162"/>
      <c r="BH430" s="162"/>
      <c r="BI430" s="162"/>
      <c r="BJ430" s="162"/>
      <c r="BK430" s="162"/>
      <c r="BL430" s="162"/>
      <c r="BM430" s="162"/>
      <c r="BN430" s="162"/>
      <c r="BO430" s="162"/>
      <c r="BP430" s="162"/>
      <c r="BQ430" s="162"/>
      <c r="BR430" s="162"/>
      <c r="BS430" s="162"/>
      <c r="BT430" s="162"/>
      <c r="BU430" s="162"/>
      <c r="BV430" s="162"/>
      <c r="BW430" s="162"/>
      <c r="BX430" s="162"/>
      <c r="BY430" s="162"/>
      <c r="BZ430" s="162"/>
      <c r="CA430" s="162"/>
      <c r="CB430" s="162"/>
      <c r="CC430" s="162"/>
      <c r="CD430" s="162"/>
      <c r="CE430" s="162"/>
      <c r="CF430" s="162"/>
      <c r="CG430" s="162"/>
      <c r="CH430" s="162"/>
      <c r="CI430" s="162"/>
      <c r="CJ430" s="162"/>
      <c r="CK430" s="162"/>
    </row>
    <row r="431" spans="1:89" s="162" customFormat="1" x14ac:dyDescent="0.3">
      <c r="A431" s="143">
        <v>431</v>
      </c>
      <c r="B431" s="167"/>
      <c r="C431" s="168"/>
      <c r="D431" s="168"/>
      <c r="E431" s="160"/>
      <c r="F431" s="160"/>
      <c r="G431" s="160" t="s">
        <v>78</v>
      </c>
      <c r="H431" s="166" t="s">
        <v>38</v>
      </c>
      <c r="I431" s="160"/>
      <c r="J431" s="323" t="s">
        <v>239</v>
      </c>
      <c r="K431" s="160"/>
      <c r="L431" s="160"/>
      <c r="M431" s="377"/>
      <c r="N431" s="332"/>
    </row>
    <row r="432" spans="1:89" s="162" customFormat="1" x14ac:dyDescent="0.3">
      <c r="A432" s="143">
        <v>432</v>
      </c>
      <c r="B432" s="167"/>
      <c r="C432" s="168"/>
      <c r="D432" s="168"/>
      <c r="E432" s="160"/>
      <c r="F432" s="160"/>
      <c r="G432" s="160" t="s">
        <v>79</v>
      </c>
      <c r="H432" s="166" t="s">
        <v>38</v>
      </c>
      <c r="I432" s="160"/>
      <c r="J432" s="323" t="s">
        <v>41</v>
      </c>
      <c r="K432" s="160"/>
      <c r="L432" s="160"/>
      <c r="M432" s="377"/>
      <c r="N432" s="332"/>
    </row>
    <row r="433" spans="1:89" s="162" customFormat="1" x14ac:dyDescent="0.3">
      <c r="A433" s="143">
        <v>433</v>
      </c>
      <c r="B433" s="167"/>
      <c r="C433" s="168"/>
      <c r="D433" s="168"/>
      <c r="E433" s="160"/>
      <c r="F433" s="160"/>
      <c r="G433" s="160" t="s">
        <v>80</v>
      </c>
      <c r="H433" s="166" t="s">
        <v>38</v>
      </c>
      <c r="I433" s="160"/>
      <c r="J433" s="323" t="s">
        <v>41</v>
      </c>
      <c r="K433" s="160"/>
      <c r="L433" s="160"/>
      <c r="M433" s="377"/>
      <c r="N433" s="332"/>
    </row>
    <row r="434" spans="1:89" s="161" customFormat="1" x14ac:dyDescent="0.3">
      <c r="A434" s="143">
        <v>434</v>
      </c>
      <c r="B434" s="167"/>
      <c r="C434" s="168"/>
      <c r="D434" s="168"/>
      <c r="E434" s="160"/>
      <c r="F434" s="160"/>
      <c r="G434" s="160" t="s">
        <v>77</v>
      </c>
      <c r="H434" s="166" t="s">
        <v>38</v>
      </c>
      <c r="I434" s="160"/>
      <c r="J434" s="323" t="s">
        <v>41</v>
      </c>
      <c r="K434" s="160"/>
      <c r="L434" s="160"/>
      <c r="M434" s="377"/>
      <c r="N434" s="332"/>
      <c r="AJ434" s="162"/>
      <c r="AK434" s="162"/>
      <c r="AL434" s="162"/>
      <c r="AM434" s="162"/>
      <c r="AN434" s="162"/>
      <c r="AO434" s="162"/>
      <c r="AP434" s="162"/>
      <c r="AQ434" s="162"/>
      <c r="AR434" s="162"/>
      <c r="AS434" s="162"/>
      <c r="AT434" s="162"/>
      <c r="AU434" s="162"/>
      <c r="AV434" s="162"/>
      <c r="AW434" s="162"/>
      <c r="AX434" s="162"/>
      <c r="AY434" s="162"/>
      <c r="AZ434" s="162"/>
      <c r="BA434" s="162"/>
      <c r="BB434" s="162"/>
      <c r="BC434" s="162"/>
      <c r="BD434" s="162"/>
      <c r="BE434" s="162"/>
      <c r="BF434" s="162"/>
      <c r="BG434" s="162"/>
      <c r="BH434" s="162"/>
      <c r="BI434" s="162"/>
      <c r="BJ434" s="162"/>
      <c r="BK434" s="162"/>
      <c r="BL434" s="162"/>
      <c r="BM434" s="162"/>
      <c r="BN434" s="162"/>
      <c r="BO434" s="162"/>
      <c r="BP434" s="162"/>
      <c r="BQ434" s="162"/>
      <c r="BR434" s="162"/>
      <c r="BS434" s="162"/>
      <c r="BT434" s="162"/>
      <c r="BU434" s="162"/>
      <c r="BV434" s="162"/>
      <c r="BW434" s="162"/>
      <c r="BX434" s="162"/>
      <c r="BY434" s="162"/>
      <c r="BZ434" s="162"/>
      <c r="CA434" s="162"/>
      <c r="CB434" s="162"/>
      <c r="CC434" s="162"/>
      <c r="CD434" s="162"/>
      <c r="CE434" s="162"/>
      <c r="CF434" s="162"/>
      <c r="CG434" s="162"/>
      <c r="CH434" s="162"/>
      <c r="CI434" s="162"/>
      <c r="CJ434" s="162"/>
      <c r="CK434" s="162"/>
    </row>
    <row r="435" spans="1:89" s="161" customFormat="1" ht="19.5" thickBot="1" x14ac:dyDescent="0.35">
      <c r="A435" s="143">
        <v>435</v>
      </c>
      <c r="B435" s="172"/>
      <c r="C435" s="169"/>
      <c r="D435" s="169"/>
      <c r="E435" s="170"/>
      <c r="F435" s="170"/>
      <c r="G435" s="170"/>
      <c r="H435" s="290"/>
      <c r="I435" s="170"/>
      <c r="J435" s="384"/>
      <c r="K435" s="170"/>
      <c r="L435" s="170"/>
      <c r="M435" s="380"/>
      <c r="N435" s="332"/>
      <c r="AJ435" s="162"/>
      <c r="AK435" s="162"/>
      <c r="AL435" s="162"/>
      <c r="AM435" s="162"/>
      <c r="AN435" s="162"/>
      <c r="AO435" s="162"/>
      <c r="AP435" s="162"/>
      <c r="AQ435" s="162"/>
      <c r="AR435" s="162"/>
      <c r="AS435" s="162"/>
      <c r="AT435" s="162"/>
      <c r="AU435" s="162"/>
      <c r="AV435" s="162"/>
      <c r="AW435" s="162"/>
      <c r="AX435" s="162"/>
      <c r="AY435" s="162"/>
      <c r="AZ435" s="162"/>
      <c r="BA435" s="162"/>
      <c r="BB435" s="162"/>
      <c r="BC435" s="162"/>
      <c r="BD435" s="162"/>
      <c r="BE435" s="162"/>
      <c r="BF435" s="162"/>
      <c r="BG435" s="162"/>
      <c r="BH435" s="162"/>
      <c r="BI435" s="162"/>
      <c r="BJ435" s="162"/>
      <c r="BK435" s="162"/>
      <c r="BL435" s="162"/>
      <c r="BM435" s="162"/>
      <c r="BN435" s="162"/>
      <c r="BO435" s="162"/>
      <c r="BP435" s="162"/>
      <c r="BQ435" s="162"/>
      <c r="BR435" s="162"/>
      <c r="BS435" s="162"/>
      <c r="BT435" s="162"/>
      <c r="BU435" s="162"/>
      <c r="BV435" s="162"/>
      <c r="BW435" s="162"/>
      <c r="BX435" s="162"/>
      <c r="BY435" s="162"/>
      <c r="BZ435" s="162"/>
      <c r="CA435" s="162"/>
      <c r="CB435" s="162"/>
      <c r="CC435" s="162"/>
      <c r="CD435" s="162"/>
      <c r="CE435" s="162"/>
      <c r="CF435" s="162"/>
      <c r="CG435" s="162"/>
      <c r="CH435" s="162"/>
      <c r="CI435" s="162"/>
      <c r="CJ435" s="162"/>
      <c r="CK435" s="162"/>
    </row>
    <row r="436" spans="1:89" s="162" customFormat="1" ht="21.75" thickBot="1" x14ac:dyDescent="0.35">
      <c r="A436" s="143">
        <v>436</v>
      </c>
      <c r="B436" s="387" t="s">
        <v>94</v>
      </c>
      <c r="C436" s="388"/>
      <c r="D436" s="389"/>
      <c r="E436" s="390"/>
      <c r="F436" s="390"/>
      <c r="G436" s="390"/>
      <c r="H436" s="391"/>
      <c r="I436" s="391"/>
      <c r="J436" s="390"/>
      <c r="K436" s="390"/>
      <c r="L436" s="390"/>
      <c r="M436" s="392"/>
      <c r="N436" s="328"/>
    </row>
    <row r="437" spans="1:89" s="162" customFormat="1" x14ac:dyDescent="0.3">
      <c r="A437" s="143">
        <v>437</v>
      </c>
      <c r="B437" s="370"/>
      <c r="C437" s="372" t="s">
        <v>10</v>
      </c>
      <c r="D437" s="372">
        <v>45471</v>
      </c>
      <c r="E437" s="346" t="s">
        <v>97</v>
      </c>
      <c r="F437" s="346" t="s">
        <v>12</v>
      </c>
      <c r="G437" s="346" t="s">
        <v>174</v>
      </c>
      <c r="H437" s="346"/>
      <c r="I437" s="346"/>
      <c r="J437" s="346"/>
      <c r="K437" s="346"/>
      <c r="L437" s="346"/>
      <c r="M437" s="376"/>
      <c r="N437" s="443" t="s">
        <v>234</v>
      </c>
    </row>
    <row r="438" spans="1:89" s="162" customFormat="1" x14ac:dyDescent="0.3">
      <c r="A438" s="143">
        <v>438</v>
      </c>
      <c r="B438" s="167"/>
      <c r="C438" s="168" t="s">
        <v>10</v>
      </c>
      <c r="D438" s="168">
        <v>45471</v>
      </c>
      <c r="E438" s="160" t="s">
        <v>13</v>
      </c>
      <c r="F438" s="160" t="s">
        <v>12</v>
      </c>
      <c r="G438" s="160" t="s">
        <v>24</v>
      </c>
      <c r="H438" s="323" t="s">
        <v>9</v>
      </c>
      <c r="I438" s="323" t="s">
        <v>18</v>
      </c>
      <c r="J438" s="323" t="s">
        <v>41</v>
      </c>
      <c r="K438" s="323"/>
      <c r="L438" s="325" t="s">
        <v>115</v>
      </c>
      <c r="M438" s="377" t="s">
        <v>115</v>
      </c>
      <c r="N438" s="398" t="s">
        <v>231</v>
      </c>
    </row>
    <row r="439" spans="1:89" s="162" customFormat="1" x14ac:dyDescent="0.3">
      <c r="A439" s="143">
        <v>439</v>
      </c>
      <c r="B439" s="167"/>
      <c r="C439" s="168" t="s">
        <v>10</v>
      </c>
      <c r="D439" s="168">
        <v>45471</v>
      </c>
      <c r="E439" s="160" t="s">
        <v>14</v>
      </c>
      <c r="F439" s="160" t="s">
        <v>12</v>
      </c>
      <c r="G439" s="160" t="s">
        <v>17</v>
      </c>
      <c r="H439" s="323" t="s">
        <v>9</v>
      </c>
      <c r="I439" s="323" t="s">
        <v>18</v>
      </c>
      <c r="J439" s="323" t="s">
        <v>41</v>
      </c>
      <c r="K439" s="323"/>
      <c r="L439" s="160" t="s">
        <v>115</v>
      </c>
      <c r="M439" s="377" t="s">
        <v>115</v>
      </c>
      <c r="N439" s="327"/>
    </row>
    <row r="440" spans="1:89" s="162" customFormat="1" x14ac:dyDescent="0.3">
      <c r="A440" s="143">
        <v>440</v>
      </c>
      <c r="B440" s="167"/>
      <c r="C440" s="168"/>
      <c r="D440" s="168"/>
      <c r="E440" s="160"/>
      <c r="F440" s="160"/>
      <c r="G440" s="174"/>
      <c r="H440" s="174"/>
      <c r="I440" s="174"/>
      <c r="J440" s="174"/>
      <c r="K440" s="174"/>
      <c r="L440" s="174"/>
      <c r="M440" s="378"/>
      <c r="N440" s="326"/>
    </row>
    <row r="441" spans="1:89" s="162" customFormat="1" x14ac:dyDescent="0.3">
      <c r="A441" s="143">
        <v>441</v>
      </c>
      <c r="B441" s="167"/>
      <c r="C441" s="168" t="s">
        <v>15</v>
      </c>
      <c r="D441" s="168">
        <v>45472</v>
      </c>
      <c r="E441" s="160" t="s">
        <v>99</v>
      </c>
      <c r="F441" s="160" t="s">
        <v>12</v>
      </c>
      <c r="G441" s="160" t="s">
        <v>17</v>
      </c>
      <c r="H441" s="323" t="s">
        <v>40</v>
      </c>
      <c r="I441" s="323" t="s">
        <v>18</v>
      </c>
      <c r="J441" s="323" t="s">
        <v>8</v>
      </c>
      <c r="K441" s="160"/>
      <c r="L441" s="160" t="s">
        <v>115</v>
      </c>
      <c r="M441" s="377" t="s">
        <v>115</v>
      </c>
      <c r="N441" s="326"/>
      <c r="O441" s="161" t="s">
        <v>256</v>
      </c>
      <c r="P441" s="433" t="s">
        <v>40</v>
      </c>
      <c r="Q441" s="433" t="s">
        <v>8</v>
      </c>
      <c r="R441" s="439">
        <v>45472</v>
      </c>
    </row>
    <row r="442" spans="1:89" s="162" customFormat="1" x14ac:dyDescent="0.3">
      <c r="A442" s="143">
        <v>442</v>
      </c>
      <c r="B442" s="167"/>
      <c r="C442" s="168" t="s">
        <v>15</v>
      </c>
      <c r="D442" s="168">
        <v>45472</v>
      </c>
      <c r="E442" s="160" t="s">
        <v>16</v>
      </c>
      <c r="F442" s="160" t="s">
        <v>12</v>
      </c>
      <c r="G442" s="160" t="s">
        <v>22</v>
      </c>
      <c r="H442" s="323" t="s">
        <v>40</v>
      </c>
      <c r="I442" s="323" t="s">
        <v>18</v>
      </c>
      <c r="J442" s="323" t="s">
        <v>9</v>
      </c>
      <c r="K442" s="160"/>
      <c r="L442" s="160" t="s">
        <v>115</v>
      </c>
      <c r="M442" s="377" t="s">
        <v>115</v>
      </c>
      <c r="N442" s="327"/>
    </row>
    <row r="443" spans="1:89" s="161" customFormat="1" x14ac:dyDescent="0.3">
      <c r="A443" s="143">
        <v>443</v>
      </c>
      <c r="B443" s="167"/>
      <c r="C443" s="168" t="s">
        <v>15</v>
      </c>
      <c r="D443" s="168">
        <v>45472</v>
      </c>
      <c r="E443" s="160" t="s">
        <v>19</v>
      </c>
      <c r="F443" s="160" t="s">
        <v>12</v>
      </c>
      <c r="G443" s="160" t="s">
        <v>24</v>
      </c>
      <c r="H443" s="323" t="s">
        <v>40</v>
      </c>
      <c r="I443" s="323" t="s">
        <v>18</v>
      </c>
      <c r="J443" s="323" t="s">
        <v>8</v>
      </c>
      <c r="K443" s="160"/>
      <c r="L443" s="160" t="s">
        <v>115</v>
      </c>
      <c r="M443" s="377" t="s">
        <v>115</v>
      </c>
      <c r="N443" s="327"/>
      <c r="AJ443" s="162"/>
      <c r="AK443" s="162"/>
      <c r="AL443" s="162"/>
      <c r="AM443" s="162"/>
      <c r="AN443" s="162"/>
      <c r="AO443" s="162"/>
      <c r="AP443" s="162"/>
      <c r="AQ443" s="162"/>
      <c r="AR443" s="162"/>
      <c r="AS443" s="162"/>
      <c r="AT443" s="162"/>
      <c r="AU443" s="162"/>
      <c r="AV443" s="162"/>
      <c r="AW443" s="162"/>
      <c r="AX443" s="162"/>
      <c r="AY443" s="162"/>
      <c r="AZ443" s="162"/>
      <c r="BA443" s="162"/>
      <c r="BB443" s="162"/>
      <c r="BC443" s="162"/>
      <c r="BD443" s="162"/>
      <c r="BE443" s="162"/>
      <c r="BF443" s="162"/>
      <c r="BG443" s="162"/>
      <c r="BH443" s="162"/>
      <c r="BI443" s="162"/>
      <c r="BJ443" s="162"/>
      <c r="BK443" s="162"/>
      <c r="BL443" s="162"/>
      <c r="BM443" s="162"/>
      <c r="BN443" s="162"/>
      <c r="BO443" s="162"/>
      <c r="BP443" s="162"/>
      <c r="BQ443" s="162"/>
      <c r="BR443" s="162"/>
      <c r="BS443" s="162"/>
      <c r="BT443" s="162"/>
      <c r="BU443" s="162"/>
      <c r="BV443" s="162"/>
      <c r="BW443" s="162"/>
      <c r="BX443" s="162"/>
      <c r="BY443" s="162"/>
      <c r="BZ443" s="162"/>
      <c r="CA443" s="162"/>
      <c r="CB443" s="162"/>
      <c r="CC443" s="162"/>
      <c r="CD443" s="162"/>
      <c r="CE443" s="162"/>
      <c r="CF443" s="162"/>
      <c r="CG443" s="162"/>
      <c r="CH443" s="162"/>
      <c r="CI443" s="162"/>
      <c r="CJ443" s="162"/>
      <c r="CK443" s="162"/>
    </row>
    <row r="444" spans="1:89" s="162" customFormat="1" x14ac:dyDescent="0.3">
      <c r="A444" s="143">
        <v>444</v>
      </c>
      <c r="B444" s="167"/>
      <c r="C444" s="168" t="s">
        <v>15</v>
      </c>
      <c r="D444" s="168">
        <v>45472</v>
      </c>
      <c r="E444" s="160" t="s">
        <v>20</v>
      </c>
      <c r="F444" s="160" t="s">
        <v>12</v>
      </c>
      <c r="G444" s="160" t="s">
        <v>21</v>
      </c>
      <c r="H444" s="323" t="s">
        <v>40</v>
      </c>
      <c r="I444" s="323" t="s">
        <v>18</v>
      </c>
      <c r="J444" s="323" t="s">
        <v>8</v>
      </c>
      <c r="K444" s="323"/>
      <c r="L444" s="160" t="s">
        <v>115</v>
      </c>
      <c r="M444" s="377" t="s">
        <v>115</v>
      </c>
      <c r="N444" s="327"/>
      <c r="O444" s="159"/>
      <c r="P444" s="159"/>
      <c r="Q444" s="159"/>
      <c r="R444" s="159"/>
      <c r="S444" s="159"/>
      <c r="T444" s="159"/>
      <c r="U444" s="159"/>
      <c r="V444" s="159"/>
      <c r="W444" s="159"/>
      <c r="X444" s="159"/>
      <c r="Y444" s="159"/>
      <c r="Z444" s="159"/>
      <c r="AA444" s="159"/>
      <c r="AB444" s="159"/>
      <c r="AC444" s="159"/>
      <c r="AD444" s="159"/>
      <c r="AE444" s="159"/>
      <c r="AF444" s="159"/>
      <c r="AG444" s="159"/>
      <c r="AH444" s="159"/>
      <c r="AI444" s="159"/>
      <c r="AJ444" s="159"/>
      <c r="AK444" s="159"/>
      <c r="AL444" s="159"/>
      <c r="AM444" s="159"/>
      <c r="AN444" s="159"/>
      <c r="AO444" s="159"/>
      <c r="AP444" s="159"/>
      <c r="AQ444" s="159"/>
      <c r="AR444" s="159"/>
      <c r="AS444" s="159"/>
      <c r="AT444" s="159"/>
      <c r="AU444" s="159"/>
      <c r="AV444" s="159"/>
      <c r="AW444" s="159"/>
      <c r="AX444" s="159"/>
      <c r="AY444" s="159"/>
      <c r="AZ444" s="159"/>
      <c r="BA444" s="159"/>
      <c r="BB444" s="159"/>
      <c r="BC444" s="159"/>
      <c r="BD444" s="159"/>
      <c r="BE444" s="159"/>
      <c r="BF444" s="159"/>
      <c r="BG444" s="159"/>
      <c r="BH444" s="159"/>
    </row>
    <row r="445" spans="1:89" s="161" customFormat="1" x14ac:dyDescent="0.3">
      <c r="A445" s="143">
        <v>445</v>
      </c>
      <c r="B445" s="167"/>
      <c r="C445" s="168" t="s">
        <v>15</v>
      </c>
      <c r="D445" s="168">
        <v>45472</v>
      </c>
      <c r="E445" s="160" t="s">
        <v>11</v>
      </c>
      <c r="F445" s="160" t="s">
        <v>12</v>
      </c>
      <c r="G445" s="160" t="s">
        <v>22</v>
      </c>
      <c r="H445" s="323" t="s">
        <v>42</v>
      </c>
      <c r="I445" s="323" t="s">
        <v>18</v>
      </c>
      <c r="J445" s="323" t="s">
        <v>269</v>
      </c>
      <c r="K445" s="323"/>
      <c r="L445" s="160" t="s">
        <v>115</v>
      </c>
      <c r="M445" s="377" t="s">
        <v>115</v>
      </c>
      <c r="N445" s="327"/>
      <c r="AJ445" s="162"/>
      <c r="AK445" s="162"/>
      <c r="AL445" s="162"/>
      <c r="AM445" s="162"/>
      <c r="AN445" s="162"/>
      <c r="AO445" s="162"/>
      <c r="AP445" s="162"/>
      <c r="AQ445" s="162"/>
      <c r="AR445" s="162"/>
      <c r="AS445" s="162"/>
      <c r="AT445" s="162"/>
      <c r="AU445" s="162"/>
      <c r="AV445" s="162"/>
      <c r="AW445" s="162"/>
      <c r="AX445" s="162"/>
      <c r="AY445" s="162"/>
      <c r="AZ445" s="162"/>
      <c r="BA445" s="162"/>
      <c r="BB445" s="162"/>
      <c r="BC445" s="162"/>
      <c r="BD445" s="162"/>
      <c r="BE445" s="162"/>
      <c r="BF445" s="162"/>
      <c r="BG445" s="162"/>
      <c r="BH445" s="162"/>
      <c r="BI445" s="162"/>
      <c r="BJ445" s="162"/>
      <c r="BK445" s="162"/>
      <c r="BL445" s="162"/>
      <c r="BM445" s="162"/>
      <c r="BN445" s="162"/>
      <c r="BO445" s="162"/>
      <c r="BP445" s="162"/>
      <c r="BQ445" s="162"/>
      <c r="BR445" s="162"/>
      <c r="BS445" s="162"/>
      <c r="BT445" s="162"/>
      <c r="BU445" s="162"/>
      <c r="BV445" s="162"/>
      <c r="BW445" s="162"/>
      <c r="BX445" s="162"/>
      <c r="BY445" s="162"/>
      <c r="BZ445" s="162"/>
      <c r="CA445" s="162"/>
      <c r="CB445" s="162"/>
      <c r="CC445" s="162"/>
      <c r="CD445" s="162"/>
      <c r="CE445" s="162"/>
      <c r="CF445" s="162"/>
      <c r="CG445" s="162"/>
      <c r="CH445" s="162"/>
      <c r="CI445" s="162"/>
      <c r="CJ445" s="162"/>
      <c r="CK445" s="162"/>
    </row>
    <row r="446" spans="1:89" s="161" customFormat="1" x14ac:dyDescent="0.3">
      <c r="A446" s="143">
        <v>446</v>
      </c>
      <c r="B446" s="167"/>
      <c r="C446" s="168" t="s">
        <v>15</v>
      </c>
      <c r="D446" s="168">
        <v>45472</v>
      </c>
      <c r="E446" s="160" t="s">
        <v>23</v>
      </c>
      <c r="F446" s="160" t="s">
        <v>12</v>
      </c>
      <c r="G446" s="160" t="s">
        <v>21</v>
      </c>
      <c r="H446" s="323" t="s">
        <v>9</v>
      </c>
      <c r="I446" s="323" t="s">
        <v>18</v>
      </c>
      <c r="J446" s="323" t="s">
        <v>41</v>
      </c>
      <c r="K446" s="323"/>
      <c r="L446" s="160" t="s">
        <v>115</v>
      </c>
      <c r="M446" s="377" t="s">
        <v>115</v>
      </c>
      <c r="N446" s="327"/>
      <c r="AJ446" s="162"/>
      <c r="AK446" s="162"/>
      <c r="AL446" s="162"/>
      <c r="AM446" s="162"/>
      <c r="AN446" s="162"/>
      <c r="AO446" s="162"/>
      <c r="AP446" s="162"/>
      <c r="AQ446" s="162"/>
      <c r="AR446" s="162"/>
      <c r="AS446" s="162"/>
      <c r="AT446" s="162"/>
      <c r="AU446" s="162"/>
      <c r="AV446" s="162"/>
      <c r="AW446" s="162"/>
      <c r="AX446" s="162"/>
      <c r="AY446" s="162"/>
      <c r="AZ446" s="162"/>
      <c r="BA446" s="162"/>
      <c r="BB446" s="162"/>
      <c r="BC446" s="162"/>
      <c r="BD446" s="162"/>
      <c r="BE446" s="162"/>
      <c r="BF446" s="162"/>
      <c r="BG446" s="162"/>
      <c r="BH446" s="162"/>
      <c r="BI446" s="162"/>
      <c r="BJ446" s="162"/>
      <c r="BK446" s="162"/>
      <c r="BL446" s="162"/>
      <c r="BM446" s="162"/>
      <c r="BN446" s="162"/>
      <c r="BO446" s="162"/>
      <c r="BP446" s="162"/>
      <c r="BQ446" s="162"/>
      <c r="BR446" s="162"/>
      <c r="BS446" s="162"/>
      <c r="BT446" s="162"/>
      <c r="BU446" s="162"/>
      <c r="BV446" s="162"/>
      <c r="BW446" s="162"/>
      <c r="BX446" s="162"/>
      <c r="BY446" s="162"/>
      <c r="BZ446" s="162"/>
      <c r="CA446" s="162"/>
      <c r="CB446" s="162"/>
      <c r="CC446" s="162"/>
      <c r="CD446" s="162"/>
      <c r="CE446" s="162"/>
      <c r="CF446" s="162"/>
      <c r="CG446" s="162"/>
      <c r="CH446" s="162"/>
      <c r="CI446" s="162"/>
      <c r="CJ446" s="162"/>
      <c r="CK446" s="162"/>
    </row>
    <row r="447" spans="1:89" s="161" customFormat="1" x14ac:dyDescent="0.3">
      <c r="A447" s="143">
        <v>447</v>
      </c>
      <c r="B447" s="167"/>
      <c r="C447" s="168" t="s">
        <v>15</v>
      </c>
      <c r="D447" s="168">
        <v>45472</v>
      </c>
      <c r="E447" s="160" t="s">
        <v>25</v>
      </c>
      <c r="F447" s="160" t="s">
        <v>12</v>
      </c>
      <c r="G447" s="160" t="s">
        <v>17</v>
      </c>
      <c r="H447" s="323" t="s">
        <v>44</v>
      </c>
      <c r="I447" s="323" t="s">
        <v>18</v>
      </c>
      <c r="J447" s="323" t="s">
        <v>42</v>
      </c>
      <c r="K447" s="323"/>
      <c r="L447" s="160" t="s">
        <v>115</v>
      </c>
      <c r="M447" s="377" t="s">
        <v>115</v>
      </c>
      <c r="N447" s="327"/>
      <c r="AJ447" s="162"/>
      <c r="AK447" s="162"/>
      <c r="AL447" s="162"/>
      <c r="AM447" s="162"/>
      <c r="AN447" s="162"/>
      <c r="AO447" s="162"/>
      <c r="AP447" s="162"/>
      <c r="AQ447" s="162"/>
      <c r="AR447" s="162"/>
      <c r="AS447" s="162"/>
      <c r="AT447" s="162"/>
      <c r="AU447" s="162"/>
      <c r="AV447" s="162"/>
      <c r="AW447" s="162"/>
      <c r="AX447" s="162"/>
      <c r="AY447" s="162"/>
      <c r="AZ447" s="162"/>
      <c r="BA447" s="162"/>
      <c r="BB447" s="162"/>
      <c r="BC447" s="162"/>
      <c r="BD447" s="162"/>
      <c r="BE447" s="162"/>
      <c r="BF447" s="162"/>
      <c r="BG447" s="162"/>
      <c r="BH447" s="162"/>
      <c r="BI447" s="162"/>
      <c r="BJ447" s="162"/>
      <c r="BK447" s="162"/>
      <c r="BL447" s="162"/>
      <c r="BM447" s="162"/>
      <c r="BN447" s="162"/>
      <c r="BO447" s="162"/>
      <c r="BP447" s="162"/>
      <c r="BQ447" s="162"/>
      <c r="BR447" s="162"/>
      <c r="BS447" s="162"/>
      <c r="BT447" s="162"/>
      <c r="BU447" s="162"/>
      <c r="BV447" s="162"/>
      <c r="BW447" s="162"/>
      <c r="BX447" s="162"/>
      <c r="BY447" s="162"/>
      <c r="BZ447" s="162"/>
      <c r="CA447" s="162"/>
      <c r="CB447" s="162"/>
      <c r="CC447" s="162"/>
      <c r="CD447" s="162"/>
      <c r="CE447" s="162"/>
      <c r="CF447" s="162"/>
      <c r="CG447" s="162"/>
      <c r="CH447" s="162"/>
      <c r="CI447" s="162"/>
      <c r="CJ447" s="162"/>
      <c r="CK447" s="162"/>
    </row>
    <row r="448" spans="1:89" s="161" customFormat="1" x14ac:dyDescent="0.3">
      <c r="A448" s="143">
        <v>448</v>
      </c>
      <c r="B448" s="167"/>
      <c r="C448" s="168"/>
      <c r="D448" s="168"/>
      <c r="E448" s="160"/>
      <c r="F448" s="160"/>
      <c r="G448" s="160"/>
      <c r="H448" s="323"/>
      <c r="I448" s="323"/>
      <c r="J448" s="323"/>
      <c r="K448" s="174"/>
      <c r="L448" s="174"/>
      <c r="M448" s="378"/>
      <c r="N448" s="327"/>
      <c r="AJ448" s="162"/>
      <c r="AK448" s="162"/>
      <c r="AL448" s="162"/>
      <c r="AM448" s="162"/>
      <c r="AN448" s="162"/>
      <c r="AO448" s="162"/>
      <c r="AP448" s="162"/>
      <c r="AQ448" s="162"/>
      <c r="AR448" s="162"/>
      <c r="AS448" s="162"/>
      <c r="AT448" s="162"/>
      <c r="AU448" s="162"/>
      <c r="AV448" s="162"/>
      <c r="AW448" s="162"/>
      <c r="AX448" s="162"/>
      <c r="AY448" s="162"/>
      <c r="AZ448" s="162"/>
      <c r="BA448" s="162"/>
      <c r="BB448" s="162"/>
      <c r="BC448" s="162"/>
      <c r="BD448" s="162"/>
      <c r="BE448" s="162"/>
      <c r="BF448" s="162"/>
      <c r="BG448" s="162"/>
      <c r="BH448" s="162"/>
      <c r="BI448" s="162"/>
      <c r="BJ448" s="162"/>
      <c r="BK448" s="162"/>
      <c r="BL448" s="162"/>
      <c r="BM448" s="162"/>
      <c r="BN448" s="162"/>
      <c r="BO448" s="162"/>
      <c r="BP448" s="162"/>
      <c r="BQ448" s="162"/>
      <c r="BR448" s="162"/>
      <c r="BS448" s="162"/>
      <c r="BT448" s="162"/>
      <c r="BU448" s="162"/>
      <c r="BV448" s="162"/>
      <c r="BW448" s="162"/>
      <c r="BX448" s="162"/>
      <c r="BY448" s="162"/>
      <c r="BZ448" s="162"/>
      <c r="CA448" s="162"/>
      <c r="CB448" s="162"/>
      <c r="CC448" s="162"/>
      <c r="CD448" s="162"/>
      <c r="CE448" s="162"/>
      <c r="CF448" s="162"/>
      <c r="CG448" s="162"/>
      <c r="CH448" s="162"/>
      <c r="CI448" s="162"/>
      <c r="CJ448" s="162"/>
      <c r="CK448" s="162"/>
    </row>
    <row r="449" spans="1:89" s="161" customFormat="1" x14ac:dyDescent="0.3">
      <c r="A449" s="143">
        <v>449</v>
      </c>
      <c r="B449" s="167"/>
      <c r="C449" s="168" t="s">
        <v>26</v>
      </c>
      <c r="D449" s="168">
        <v>45473</v>
      </c>
      <c r="E449" s="160" t="s">
        <v>27</v>
      </c>
      <c r="F449" s="160" t="s">
        <v>12</v>
      </c>
      <c r="G449" s="160"/>
      <c r="H449" s="174"/>
      <c r="I449" s="174"/>
      <c r="J449" s="174"/>
      <c r="K449" s="174"/>
      <c r="L449" s="174"/>
      <c r="M449" s="378"/>
      <c r="N449" s="398" t="s">
        <v>226</v>
      </c>
      <c r="AJ449" s="162"/>
      <c r="AK449" s="162"/>
      <c r="AL449" s="162"/>
      <c r="AM449" s="162"/>
      <c r="AN449" s="162"/>
      <c r="AO449" s="162"/>
      <c r="AP449" s="162"/>
      <c r="AQ449" s="162"/>
      <c r="AR449" s="162"/>
      <c r="AS449" s="162"/>
      <c r="AT449" s="162"/>
      <c r="AU449" s="162"/>
      <c r="AV449" s="162"/>
      <c r="AW449" s="162"/>
      <c r="AX449" s="162"/>
      <c r="AY449" s="162"/>
      <c r="AZ449" s="162"/>
      <c r="BA449" s="162"/>
      <c r="BB449" s="162"/>
      <c r="BC449" s="162"/>
      <c r="BD449" s="162"/>
      <c r="BE449" s="162"/>
      <c r="BF449" s="162"/>
      <c r="BG449" s="162"/>
      <c r="BH449" s="162"/>
      <c r="BI449" s="162"/>
      <c r="BJ449" s="162"/>
      <c r="BK449" s="162"/>
      <c r="BL449" s="162"/>
      <c r="BM449" s="162"/>
      <c r="BN449" s="162"/>
      <c r="BO449" s="162"/>
      <c r="BP449" s="162"/>
      <c r="BQ449" s="162"/>
      <c r="BR449" s="162"/>
      <c r="BS449" s="162"/>
      <c r="BT449" s="162"/>
      <c r="BU449" s="162"/>
      <c r="BV449" s="162"/>
      <c r="BW449" s="162"/>
      <c r="BX449" s="162"/>
      <c r="BY449" s="162"/>
      <c r="BZ449" s="162"/>
      <c r="CA449" s="162"/>
      <c r="CB449" s="162"/>
      <c r="CC449" s="162"/>
      <c r="CD449" s="162"/>
      <c r="CE449" s="162"/>
      <c r="CF449" s="162"/>
      <c r="CG449" s="162"/>
      <c r="CH449" s="162"/>
      <c r="CI449" s="162"/>
      <c r="CJ449" s="162"/>
      <c r="CK449" s="162"/>
    </row>
    <row r="450" spans="1:89" s="161" customFormat="1" x14ac:dyDescent="0.3">
      <c r="A450" s="143">
        <v>450</v>
      </c>
      <c r="B450" s="167"/>
      <c r="C450" s="168" t="s">
        <v>26</v>
      </c>
      <c r="D450" s="168">
        <v>45473</v>
      </c>
      <c r="E450" s="168" t="s">
        <v>30</v>
      </c>
      <c r="F450" s="160" t="s">
        <v>12</v>
      </c>
      <c r="G450" s="160"/>
      <c r="H450" s="174"/>
      <c r="I450" s="174"/>
      <c r="J450" s="174"/>
      <c r="K450" s="174"/>
      <c r="L450" s="174"/>
      <c r="M450" s="378"/>
      <c r="N450" s="327"/>
      <c r="AJ450" s="162"/>
      <c r="AK450" s="162"/>
      <c r="AL450" s="162"/>
      <c r="AM450" s="162"/>
      <c r="AN450" s="162"/>
      <c r="AO450" s="162"/>
      <c r="AP450" s="162"/>
      <c r="AQ450" s="162"/>
      <c r="AR450" s="162"/>
      <c r="AS450" s="162"/>
      <c r="AT450" s="162"/>
      <c r="AU450" s="162"/>
      <c r="AV450" s="162"/>
      <c r="AW450" s="162"/>
      <c r="AX450" s="162"/>
      <c r="AY450" s="162"/>
      <c r="AZ450" s="162"/>
      <c r="BA450" s="162"/>
      <c r="BB450" s="162"/>
      <c r="BC450" s="162"/>
      <c r="BD450" s="162"/>
      <c r="BE450" s="162"/>
      <c r="BF450" s="162"/>
      <c r="BG450" s="162"/>
      <c r="BH450" s="162"/>
      <c r="BI450" s="162"/>
      <c r="BJ450" s="162"/>
      <c r="BK450" s="162"/>
      <c r="BL450" s="162"/>
      <c r="BM450" s="162"/>
      <c r="BN450" s="162"/>
      <c r="BO450" s="162"/>
      <c r="BP450" s="162"/>
      <c r="BQ450" s="162"/>
      <c r="BR450" s="162"/>
      <c r="BS450" s="162"/>
      <c r="BT450" s="162"/>
      <c r="BU450" s="162"/>
      <c r="BV450" s="162"/>
      <c r="BW450" s="162"/>
      <c r="BX450" s="162"/>
      <c r="BY450" s="162"/>
      <c r="BZ450" s="162"/>
      <c r="CA450" s="162"/>
      <c r="CB450" s="162"/>
      <c r="CC450" s="162"/>
      <c r="CD450" s="162"/>
      <c r="CE450" s="162"/>
      <c r="CF450" s="162"/>
      <c r="CG450" s="162"/>
      <c r="CH450" s="162"/>
      <c r="CI450" s="162"/>
      <c r="CJ450" s="162"/>
      <c r="CK450" s="162"/>
    </row>
    <row r="451" spans="1:89" s="161" customFormat="1" x14ac:dyDescent="0.3">
      <c r="A451" s="143">
        <v>451</v>
      </c>
      <c r="B451" s="167"/>
      <c r="C451" s="168" t="s">
        <v>26</v>
      </c>
      <c r="D451" s="168">
        <v>45473</v>
      </c>
      <c r="E451" s="160" t="s">
        <v>211</v>
      </c>
      <c r="F451" s="160" t="s">
        <v>12</v>
      </c>
      <c r="G451" s="160"/>
      <c r="H451" s="174"/>
      <c r="I451" s="174"/>
      <c r="J451" s="174"/>
      <c r="K451" s="174"/>
      <c r="L451" s="174"/>
      <c r="M451" s="378"/>
      <c r="N451" s="327"/>
      <c r="AJ451" s="162"/>
      <c r="AK451" s="162"/>
      <c r="AL451" s="162"/>
      <c r="AM451" s="162"/>
      <c r="AN451" s="162"/>
      <c r="AO451" s="162"/>
      <c r="AP451" s="162"/>
      <c r="AQ451" s="162"/>
      <c r="AR451" s="162"/>
      <c r="AS451" s="162"/>
      <c r="AT451" s="162"/>
      <c r="AU451" s="162"/>
      <c r="AV451" s="162"/>
      <c r="AW451" s="162"/>
      <c r="AX451" s="162"/>
      <c r="AY451" s="162"/>
      <c r="AZ451" s="162"/>
      <c r="BA451" s="162"/>
      <c r="BB451" s="162"/>
      <c r="BC451" s="162"/>
      <c r="BD451" s="162"/>
      <c r="BE451" s="162"/>
      <c r="BF451" s="162"/>
      <c r="BG451" s="162"/>
      <c r="BH451" s="162"/>
      <c r="BI451" s="162"/>
      <c r="BJ451" s="162"/>
      <c r="BK451" s="162"/>
      <c r="BL451" s="162"/>
      <c r="BM451" s="162"/>
      <c r="BN451" s="162"/>
      <c r="BO451" s="162"/>
      <c r="BP451" s="162"/>
      <c r="BQ451" s="162"/>
      <c r="BR451" s="162"/>
      <c r="BS451" s="162"/>
      <c r="BT451" s="162"/>
      <c r="BU451" s="162"/>
      <c r="BV451" s="162"/>
      <c r="BW451" s="162"/>
      <c r="BX451" s="162"/>
      <c r="BY451" s="162"/>
      <c r="BZ451" s="162"/>
      <c r="CA451" s="162"/>
      <c r="CB451" s="162"/>
      <c r="CC451" s="162"/>
      <c r="CD451" s="162"/>
      <c r="CE451" s="162"/>
      <c r="CF451" s="162"/>
      <c r="CG451" s="162"/>
      <c r="CH451" s="162"/>
      <c r="CI451" s="162"/>
      <c r="CJ451" s="162"/>
      <c r="CK451" s="162"/>
    </row>
    <row r="452" spans="1:89" s="161" customFormat="1" x14ac:dyDescent="0.3">
      <c r="A452" s="143">
        <v>452</v>
      </c>
      <c r="B452" s="167"/>
      <c r="C452" s="168" t="s">
        <v>26</v>
      </c>
      <c r="D452" s="168">
        <v>45473</v>
      </c>
      <c r="E452" s="168" t="s">
        <v>212</v>
      </c>
      <c r="F452" s="160" t="s">
        <v>12</v>
      </c>
      <c r="G452" s="160"/>
      <c r="H452" s="174"/>
      <c r="I452" s="174"/>
      <c r="J452" s="174"/>
      <c r="K452" s="174"/>
      <c r="L452" s="174"/>
      <c r="M452" s="378"/>
      <c r="N452" s="327"/>
      <c r="AJ452" s="162"/>
      <c r="AK452" s="162"/>
      <c r="AL452" s="162"/>
      <c r="AM452" s="162"/>
      <c r="AN452" s="162"/>
      <c r="AO452" s="162"/>
      <c r="AP452" s="162"/>
      <c r="AQ452" s="162"/>
      <c r="AR452" s="162"/>
      <c r="AS452" s="162"/>
      <c r="AT452" s="162"/>
      <c r="AU452" s="162"/>
      <c r="AV452" s="162"/>
      <c r="AW452" s="162"/>
      <c r="AX452" s="162"/>
      <c r="AY452" s="162"/>
      <c r="AZ452" s="162"/>
      <c r="BA452" s="162"/>
      <c r="BB452" s="162"/>
      <c r="BC452" s="162"/>
      <c r="BD452" s="162"/>
      <c r="BE452" s="162"/>
      <c r="BF452" s="162"/>
      <c r="BG452" s="162"/>
      <c r="BH452" s="162"/>
      <c r="BI452" s="162"/>
      <c r="BJ452" s="162"/>
      <c r="BK452" s="162"/>
      <c r="BL452" s="162"/>
      <c r="BM452" s="162"/>
      <c r="BN452" s="162"/>
      <c r="BO452" s="162"/>
      <c r="BP452" s="162"/>
      <c r="BQ452" s="162"/>
      <c r="BR452" s="162"/>
      <c r="BS452" s="162"/>
      <c r="BT452" s="162"/>
      <c r="BU452" s="162"/>
      <c r="BV452" s="162"/>
      <c r="BW452" s="162"/>
      <c r="BX452" s="162"/>
      <c r="BY452" s="162"/>
      <c r="BZ452" s="162"/>
      <c r="CA452" s="162"/>
      <c r="CB452" s="162"/>
      <c r="CC452" s="162"/>
      <c r="CD452" s="162"/>
      <c r="CE452" s="162"/>
      <c r="CF452" s="162"/>
      <c r="CG452" s="162"/>
      <c r="CH452" s="162"/>
      <c r="CI452" s="162"/>
      <c r="CJ452" s="162"/>
      <c r="CK452" s="162"/>
    </row>
    <row r="453" spans="1:89" s="161" customFormat="1" x14ac:dyDescent="0.3">
      <c r="A453" s="143">
        <v>453</v>
      </c>
      <c r="B453" s="167"/>
      <c r="C453" s="168" t="s">
        <v>26</v>
      </c>
      <c r="D453" s="168">
        <v>45473</v>
      </c>
      <c r="E453" s="160" t="s">
        <v>213</v>
      </c>
      <c r="F453" s="160" t="s">
        <v>12</v>
      </c>
      <c r="G453" s="160"/>
      <c r="H453" s="174"/>
      <c r="I453" s="174"/>
      <c r="J453" s="174"/>
      <c r="K453" s="174"/>
      <c r="L453" s="174"/>
      <c r="M453" s="378"/>
      <c r="N453" s="327"/>
      <c r="AJ453" s="162"/>
      <c r="AK453" s="162"/>
      <c r="AL453" s="162"/>
      <c r="AM453" s="162"/>
      <c r="AN453" s="162"/>
      <c r="AO453" s="162"/>
      <c r="AP453" s="162"/>
      <c r="AQ453" s="162"/>
      <c r="AR453" s="162"/>
      <c r="AS453" s="162"/>
      <c r="AT453" s="162"/>
      <c r="AU453" s="162"/>
      <c r="AV453" s="162"/>
      <c r="AW453" s="162"/>
      <c r="AX453" s="162"/>
      <c r="AY453" s="162"/>
      <c r="AZ453" s="162"/>
      <c r="BA453" s="162"/>
      <c r="BB453" s="162"/>
      <c r="BC453" s="162"/>
      <c r="BD453" s="162"/>
      <c r="BE453" s="162"/>
      <c r="BF453" s="162"/>
      <c r="BG453" s="162"/>
      <c r="BH453" s="162"/>
      <c r="BI453" s="162"/>
      <c r="BJ453" s="162"/>
      <c r="BK453" s="162"/>
      <c r="BL453" s="162"/>
      <c r="BM453" s="162"/>
      <c r="BN453" s="162"/>
      <c r="BO453" s="162"/>
      <c r="BP453" s="162"/>
      <c r="BQ453" s="162"/>
      <c r="BR453" s="162"/>
      <c r="BS453" s="162"/>
      <c r="BT453" s="162"/>
      <c r="BU453" s="162"/>
      <c r="BV453" s="162"/>
      <c r="BW453" s="162"/>
      <c r="BX453" s="162"/>
      <c r="BY453" s="162"/>
      <c r="BZ453" s="162"/>
      <c r="CA453" s="162"/>
      <c r="CB453" s="162"/>
      <c r="CC453" s="162"/>
      <c r="CD453" s="162"/>
      <c r="CE453" s="162"/>
      <c r="CF453" s="162"/>
      <c r="CG453" s="162"/>
      <c r="CH453" s="162"/>
      <c r="CI453" s="162"/>
      <c r="CJ453" s="162"/>
      <c r="CK453" s="162"/>
    </row>
    <row r="454" spans="1:89" s="161" customFormat="1" x14ac:dyDescent="0.3">
      <c r="A454" s="143">
        <v>454</v>
      </c>
      <c r="B454" s="167"/>
      <c r="C454" s="168" t="s">
        <v>26</v>
      </c>
      <c r="D454" s="168">
        <v>45473</v>
      </c>
      <c r="E454" s="160" t="s">
        <v>214</v>
      </c>
      <c r="F454" s="160" t="s">
        <v>12</v>
      </c>
      <c r="G454" s="160"/>
      <c r="H454" s="174"/>
      <c r="I454" s="174"/>
      <c r="J454" s="174"/>
      <c r="K454" s="174"/>
      <c r="L454" s="174"/>
      <c r="M454" s="378"/>
      <c r="N454" s="327"/>
      <c r="AJ454" s="162"/>
      <c r="AK454" s="162"/>
      <c r="AL454" s="162"/>
      <c r="AM454" s="162"/>
      <c r="AN454" s="162"/>
      <c r="AO454" s="162"/>
      <c r="AP454" s="162"/>
      <c r="AQ454" s="162"/>
      <c r="AR454" s="162"/>
      <c r="AS454" s="162"/>
      <c r="AT454" s="162"/>
      <c r="AU454" s="162"/>
      <c r="AV454" s="162"/>
      <c r="AW454" s="162"/>
      <c r="AX454" s="162"/>
      <c r="AY454" s="162"/>
      <c r="AZ454" s="162"/>
      <c r="BA454" s="162"/>
      <c r="BB454" s="162"/>
      <c r="BC454" s="162"/>
      <c r="BD454" s="162"/>
      <c r="BE454" s="162"/>
      <c r="BF454" s="162"/>
      <c r="BG454" s="162"/>
      <c r="BH454" s="162"/>
      <c r="BI454" s="162"/>
      <c r="BJ454" s="162"/>
      <c r="BK454" s="162"/>
      <c r="BL454" s="162"/>
      <c r="BM454" s="162"/>
      <c r="BN454" s="162"/>
      <c r="BO454" s="162"/>
      <c r="BP454" s="162"/>
      <c r="BQ454" s="162"/>
      <c r="BR454" s="162"/>
      <c r="BS454" s="162"/>
      <c r="BT454" s="162"/>
      <c r="BU454" s="162"/>
      <c r="BV454" s="162"/>
      <c r="BW454" s="162"/>
      <c r="BX454" s="162"/>
      <c r="BY454" s="162"/>
      <c r="BZ454" s="162"/>
      <c r="CA454" s="162"/>
      <c r="CB454" s="162"/>
      <c r="CC454" s="162"/>
      <c r="CD454" s="162"/>
      <c r="CE454" s="162"/>
      <c r="CF454" s="162"/>
      <c r="CG454" s="162"/>
      <c r="CH454" s="162"/>
      <c r="CI454" s="162"/>
      <c r="CJ454" s="162"/>
      <c r="CK454" s="162"/>
    </row>
    <row r="455" spans="1:89" s="161" customFormat="1" x14ac:dyDescent="0.3">
      <c r="A455" s="143">
        <v>455</v>
      </c>
      <c r="B455" s="167"/>
      <c r="C455" s="168"/>
      <c r="D455" s="168"/>
      <c r="E455" s="160"/>
      <c r="F455" s="160"/>
      <c r="G455" s="160"/>
      <c r="H455" s="174"/>
      <c r="I455" s="174"/>
      <c r="J455" s="174"/>
      <c r="K455" s="174"/>
      <c r="L455" s="174"/>
      <c r="M455" s="378"/>
      <c r="N455" s="327"/>
      <c r="AJ455" s="162"/>
      <c r="AK455" s="162"/>
      <c r="AL455" s="162"/>
      <c r="AM455" s="162"/>
      <c r="AN455" s="162"/>
      <c r="AO455" s="162"/>
      <c r="AP455" s="162"/>
      <c r="AQ455" s="162"/>
      <c r="AR455" s="162"/>
      <c r="AS455" s="162"/>
      <c r="AT455" s="162"/>
      <c r="AU455" s="162"/>
      <c r="AV455" s="162"/>
      <c r="AW455" s="162"/>
      <c r="AX455" s="162"/>
      <c r="AY455" s="162"/>
      <c r="AZ455" s="162"/>
      <c r="BA455" s="162"/>
      <c r="BB455" s="162"/>
      <c r="BC455" s="162"/>
      <c r="BD455" s="162"/>
      <c r="BE455" s="162"/>
      <c r="BF455" s="162"/>
      <c r="BG455" s="162"/>
      <c r="BH455" s="162"/>
      <c r="BI455" s="162"/>
      <c r="BJ455" s="162"/>
      <c r="BK455" s="162"/>
      <c r="BL455" s="162"/>
      <c r="BM455" s="162"/>
      <c r="BN455" s="162"/>
      <c r="BO455" s="162"/>
      <c r="BP455" s="162"/>
      <c r="BQ455" s="162"/>
      <c r="BR455" s="162"/>
      <c r="BS455" s="162"/>
      <c r="BT455" s="162"/>
      <c r="BU455" s="162"/>
      <c r="BV455" s="162"/>
      <c r="BW455" s="162"/>
      <c r="BX455" s="162"/>
      <c r="BY455" s="162"/>
      <c r="BZ455" s="162"/>
      <c r="CA455" s="162"/>
      <c r="CB455" s="162"/>
      <c r="CC455" s="162"/>
      <c r="CD455" s="162"/>
      <c r="CE455" s="162"/>
      <c r="CF455" s="162"/>
      <c r="CG455" s="162"/>
      <c r="CH455" s="162"/>
      <c r="CI455" s="162"/>
      <c r="CJ455" s="162"/>
      <c r="CK455" s="162"/>
    </row>
    <row r="456" spans="1:89" s="161" customFormat="1" x14ac:dyDescent="0.3">
      <c r="A456" s="143">
        <v>456</v>
      </c>
      <c r="B456" s="167"/>
      <c r="C456" s="168" t="s">
        <v>37</v>
      </c>
      <c r="D456" s="168">
        <v>45474</v>
      </c>
      <c r="E456" s="160" t="s">
        <v>11</v>
      </c>
      <c r="F456" s="160" t="s">
        <v>12</v>
      </c>
      <c r="G456" s="160"/>
      <c r="H456" s="174"/>
      <c r="I456" s="174"/>
      <c r="J456" s="174"/>
      <c r="K456" s="174"/>
      <c r="L456" s="174"/>
      <c r="M456" s="378"/>
      <c r="N456" s="327"/>
      <c r="AJ456" s="162"/>
      <c r="AK456" s="162"/>
      <c r="AL456" s="162"/>
      <c r="AM456" s="162"/>
      <c r="AN456" s="162"/>
      <c r="AO456" s="162"/>
      <c r="AP456" s="162"/>
      <c r="AQ456" s="162"/>
      <c r="AR456" s="162"/>
      <c r="AS456" s="162"/>
      <c r="AT456" s="162"/>
      <c r="AU456" s="162"/>
      <c r="AV456" s="162"/>
      <c r="AW456" s="162"/>
      <c r="AX456" s="162"/>
      <c r="AY456" s="162"/>
      <c r="AZ456" s="162"/>
      <c r="BA456" s="162"/>
      <c r="BB456" s="162"/>
      <c r="BC456" s="162"/>
      <c r="BD456" s="162"/>
      <c r="BE456" s="162"/>
      <c r="BF456" s="162"/>
      <c r="BG456" s="162"/>
      <c r="BH456" s="162"/>
      <c r="BI456" s="162"/>
      <c r="BJ456" s="162"/>
      <c r="BK456" s="162"/>
      <c r="BL456" s="162"/>
      <c r="BM456" s="162"/>
      <c r="BN456" s="162"/>
      <c r="BO456" s="162"/>
      <c r="BP456" s="162"/>
      <c r="BQ456" s="162"/>
      <c r="BR456" s="162"/>
      <c r="BS456" s="162"/>
      <c r="BT456" s="162"/>
      <c r="BU456" s="162"/>
      <c r="BV456" s="162"/>
      <c r="BW456" s="162"/>
      <c r="BX456" s="162"/>
      <c r="BY456" s="162"/>
      <c r="BZ456" s="162"/>
      <c r="CA456" s="162"/>
      <c r="CB456" s="162"/>
      <c r="CC456" s="162"/>
      <c r="CD456" s="162"/>
      <c r="CE456" s="162"/>
      <c r="CF456" s="162"/>
      <c r="CG456" s="162"/>
      <c r="CH456" s="162"/>
      <c r="CI456" s="162"/>
      <c r="CJ456" s="162"/>
      <c r="CK456" s="162"/>
    </row>
    <row r="457" spans="1:89" s="161" customFormat="1" x14ac:dyDescent="0.3">
      <c r="A457" s="143">
        <v>457</v>
      </c>
      <c r="B457" s="167"/>
      <c r="C457" s="168" t="s">
        <v>37</v>
      </c>
      <c r="D457" s="168">
        <v>45474</v>
      </c>
      <c r="E457" s="160" t="s">
        <v>23</v>
      </c>
      <c r="F457" s="160" t="s">
        <v>12</v>
      </c>
      <c r="G457" s="160"/>
      <c r="H457" s="174"/>
      <c r="I457" s="174"/>
      <c r="J457" s="174"/>
      <c r="K457" s="174"/>
      <c r="L457" s="174"/>
      <c r="M457" s="378"/>
      <c r="N457" s="327"/>
      <c r="AJ457" s="162"/>
      <c r="AK457" s="162"/>
      <c r="AL457" s="162"/>
      <c r="AM457" s="162"/>
      <c r="AN457" s="162"/>
      <c r="AO457" s="162"/>
      <c r="AP457" s="162"/>
      <c r="AQ457" s="162"/>
      <c r="AR457" s="162"/>
      <c r="AS457" s="162"/>
      <c r="AT457" s="162"/>
      <c r="AU457" s="162"/>
      <c r="AV457" s="162"/>
      <c r="AW457" s="162"/>
      <c r="AX457" s="162"/>
      <c r="AY457" s="162"/>
      <c r="AZ457" s="162"/>
      <c r="BA457" s="162"/>
      <c r="BB457" s="162"/>
      <c r="BC457" s="162"/>
      <c r="BD457" s="162"/>
      <c r="BE457" s="162"/>
      <c r="BF457" s="162"/>
      <c r="BG457" s="162"/>
      <c r="BH457" s="162"/>
      <c r="BI457" s="162"/>
      <c r="BJ457" s="162"/>
      <c r="BK457" s="162"/>
      <c r="BL457" s="162"/>
      <c r="BM457" s="162"/>
      <c r="BN457" s="162"/>
      <c r="BO457" s="162"/>
      <c r="BP457" s="162"/>
      <c r="BQ457" s="162"/>
      <c r="BR457" s="162"/>
      <c r="BS457" s="162"/>
      <c r="BT457" s="162"/>
      <c r="BU457" s="162"/>
      <c r="BV457" s="162"/>
      <c r="BW457" s="162"/>
      <c r="BX457" s="162"/>
      <c r="BY457" s="162"/>
      <c r="BZ457" s="162"/>
      <c r="CA457" s="162"/>
      <c r="CB457" s="162"/>
      <c r="CC457" s="162"/>
      <c r="CD457" s="162"/>
      <c r="CE457" s="162"/>
      <c r="CF457" s="162"/>
      <c r="CG457" s="162"/>
      <c r="CH457" s="162"/>
      <c r="CI457" s="162"/>
      <c r="CJ457" s="162"/>
      <c r="CK457" s="162"/>
    </row>
    <row r="458" spans="1:89" s="161" customFormat="1" x14ac:dyDescent="0.3">
      <c r="A458" s="143">
        <v>458</v>
      </c>
      <c r="B458" s="167"/>
      <c r="C458" s="168"/>
      <c r="D458" s="168"/>
      <c r="E458" s="160"/>
      <c r="F458" s="160"/>
      <c r="G458" s="160"/>
      <c r="H458" s="160"/>
      <c r="I458" s="160"/>
      <c r="J458" s="323"/>
      <c r="K458" s="160"/>
      <c r="L458" s="160"/>
      <c r="M458" s="377"/>
      <c r="N458" s="327"/>
      <c r="AJ458" s="162"/>
      <c r="AK458" s="162"/>
      <c r="AL458" s="162"/>
      <c r="AM458" s="162"/>
      <c r="AN458" s="162"/>
      <c r="AO458" s="162"/>
      <c r="AP458" s="162"/>
      <c r="AQ458" s="162"/>
      <c r="AR458" s="162"/>
      <c r="AS458" s="162"/>
      <c r="AT458" s="162"/>
      <c r="AU458" s="162"/>
      <c r="AV458" s="162"/>
      <c r="AW458" s="162"/>
      <c r="AX458" s="162"/>
      <c r="AY458" s="162"/>
      <c r="AZ458" s="162"/>
      <c r="BA458" s="162"/>
      <c r="BB458" s="162"/>
      <c r="BC458" s="162"/>
      <c r="BD458" s="162"/>
      <c r="BE458" s="162"/>
      <c r="BF458" s="162"/>
      <c r="BG458" s="162"/>
      <c r="BH458" s="162"/>
      <c r="BI458" s="162"/>
      <c r="BJ458" s="162"/>
      <c r="BK458" s="162"/>
      <c r="BL458" s="162"/>
      <c r="BM458" s="162"/>
      <c r="BN458" s="162"/>
      <c r="BO458" s="162"/>
      <c r="BP458" s="162"/>
      <c r="BQ458" s="162"/>
      <c r="BR458" s="162"/>
      <c r="BS458" s="162"/>
      <c r="BT458" s="162"/>
      <c r="BU458" s="162"/>
      <c r="BV458" s="162"/>
      <c r="BW458" s="162"/>
      <c r="BX458" s="162"/>
      <c r="BY458" s="162"/>
      <c r="BZ458" s="162"/>
      <c r="CA458" s="162"/>
      <c r="CB458" s="162"/>
      <c r="CC458" s="162"/>
      <c r="CD458" s="162"/>
      <c r="CE458" s="162"/>
      <c r="CF458" s="162"/>
      <c r="CG458" s="162"/>
      <c r="CH458" s="162"/>
      <c r="CI458" s="162"/>
      <c r="CJ458" s="162"/>
      <c r="CK458" s="162"/>
    </row>
    <row r="459" spans="1:89" s="161" customFormat="1" x14ac:dyDescent="0.3">
      <c r="A459" s="143">
        <v>459</v>
      </c>
      <c r="B459" s="167"/>
      <c r="C459" s="168"/>
      <c r="D459" s="168"/>
      <c r="E459" s="160"/>
      <c r="F459" s="160"/>
      <c r="G459" s="160" t="s">
        <v>24</v>
      </c>
      <c r="H459" s="166" t="s">
        <v>38</v>
      </c>
      <c r="I459" s="160"/>
      <c r="J459" s="323" t="s">
        <v>42</v>
      </c>
      <c r="K459" s="160"/>
      <c r="L459" s="160"/>
      <c r="M459" s="377"/>
      <c r="N459" s="327"/>
      <c r="AJ459" s="162"/>
      <c r="AK459" s="162"/>
      <c r="AL459" s="162"/>
      <c r="AM459" s="162"/>
      <c r="AN459" s="162"/>
      <c r="AO459" s="162"/>
      <c r="AP459" s="162"/>
      <c r="AQ459" s="162"/>
      <c r="AR459" s="162"/>
      <c r="AS459" s="162"/>
      <c r="AT459" s="162"/>
      <c r="AU459" s="162"/>
      <c r="AV459" s="162"/>
      <c r="AW459" s="162"/>
      <c r="AX459" s="162"/>
      <c r="AY459" s="162"/>
      <c r="AZ459" s="162"/>
      <c r="BA459" s="162"/>
      <c r="BB459" s="162"/>
      <c r="BC459" s="162"/>
      <c r="BD459" s="162"/>
      <c r="BE459" s="162"/>
      <c r="BF459" s="162"/>
      <c r="BG459" s="162"/>
      <c r="BH459" s="162"/>
      <c r="BI459" s="162"/>
      <c r="BJ459" s="162"/>
      <c r="BK459" s="162"/>
      <c r="BL459" s="162"/>
      <c r="BM459" s="162"/>
      <c r="BN459" s="162"/>
      <c r="BO459" s="162"/>
      <c r="BP459" s="162"/>
      <c r="BQ459" s="162"/>
      <c r="BR459" s="162"/>
      <c r="BS459" s="162"/>
      <c r="BT459" s="162"/>
      <c r="BU459" s="162"/>
      <c r="BV459" s="162"/>
      <c r="BW459" s="162"/>
      <c r="BX459" s="162"/>
      <c r="BY459" s="162"/>
      <c r="BZ459" s="162"/>
      <c r="CA459" s="162"/>
      <c r="CB459" s="162"/>
      <c r="CC459" s="162"/>
      <c r="CD459" s="162"/>
      <c r="CE459" s="162"/>
      <c r="CF459" s="162"/>
      <c r="CG459" s="162"/>
      <c r="CH459" s="162"/>
      <c r="CI459" s="162"/>
      <c r="CJ459" s="162"/>
      <c r="CK459" s="162"/>
    </row>
    <row r="460" spans="1:89" s="161" customFormat="1" x14ac:dyDescent="0.3">
      <c r="A460" s="143">
        <v>460</v>
      </c>
      <c r="B460" s="167"/>
      <c r="C460" s="168"/>
      <c r="D460" s="168"/>
      <c r="E460" s="160"/>
      <c r="F460" s="160"/>
      <c r="G460" s="160" t="s">
        <v>22</v>
      </c>
      <c r="H460" s="166" t="s">
        <v>38</v>
      </c>
      <c r="I460" s="160"/>
      <c r="J460" s="323" t="s">
        <v>239</v>
      </c>
      <c r="K460" s="160"/>
      <c r="L460" s="160"/>
      <c r="M460" s="377"/>
      <c r="N460" s="327"/>
      <c r="AJ460" s="162"/>
      <c r="AK460" s="162"/>
      <c r="AL460" s="162"/>
      <c r="AM460" s="162"/>
      <c r="AN460" s="162"/>
      <c r="AO460" s="162"/>
      <c r="AP460" s="162"/>
      <c r="AQ460" s="162"/>
      <c r="AR460" s="162"/>
      <c r="AS460" s="162"/>
      <c r="AT460" s="162"/>
      <c r="AU460" s="162"/>
      <c r="AV460" s="162"/>
      <c r="AW460" s="162"/>
      <c r="AX460" s="162"/>
      <c r="AY460" s="162"/>
      <c r="AZ460" s="162"/>
      <c r="BA460" s="162"/>
      <c r="BB460" s="162"/>
      <c r="BC460" s="162"/>
      <c r="BD460" s="162"/>
      <c r="BE460" s="162"/>
      <c r="BF460" s="162"/>
      <c r="BG460" s="162"/>
      <c r="BH460" s="162"/>
      <c r="BI460" s="162"/>
      <c r="BJ460" s="162"/>
      <c r="BK460" s="162"/>
      <c r="BL460" s="162"/>
      <c r="BM460" s="162"/>
      <c r="BN460" s="162"/>
      <c r="BO460" s="162"/>
      <c r="BP460" s="162"/>
      <c r="BQ460" s="162"/>
      <c r="BR460" s="162"/>
      <c r="BS460" s="162"/>
      <c r="BT460" s="162"/>
      <c r="BU460" s="162"/>
      <c r="BV460" s="162"/>
      <c r="BW460" s="162"/>
      <c r="BX460" s="162"/>
      <c r="BY460" s="162"/>
      <c r="BZ460" s="162"/>
      <c r="CA460" s="162"/>
      <c r="CB460" s="162"/>
      <c r="CC460" s="162"/>
      <c r="CD460" s="162"/>
      <c r="CE460" s="162"/>
      <c r="CF460" s="162"/>
      <c r="CG460" s="162"/>
      <c r="CH460" s="162"/>
      <c r="CI460" s="162"/>
      <c r="CJ460" s="162"/>
      <c r="CK460" s="162"/>
    </row>
    <row r="461" spans="1:89" s="161" customFormat="1" x14ac:dyDescent="0.3">
      <c r="A461" s="143">
        <v>461</v>
      </c>
      <c r="B461" s="167"/>
      <c r="C461" s="168"/>
      <c r="D461" s="168"/>
      <c r="E461" s="160"/>
      <c r="F461" s="160"/>
      <c r="G461" s="160" t="s">
        <v>21</v>
      </c>
      <c r="H461" s="166" t="s">
        <v>38</v>
      </c>
      <c r="I461" s="160"/>
      <c r="J461" s="323" t="s">
        <v>42</v>
      </c>
      <c r="K461" s="160"/>
      <c r="L461" s="160"/>
      <c r="M461" s="377"/>
      <c r="N461" s="327"/>
      <c r="AJ461" s="162"/>
      <c r="AK461" s="162"/>
      <c r="AL461" s="162"/>
      <c r="AM461" s="162"/>
      <c r="AN461" s="162"/>
      <c r="AO461" s="162"/>
      <c r="AP461" s="162"/>
      <c r="AQ461" s="162"/>
      <c r="AR461" s="162"/>
      <c r="AS461" s="162"/>
      <c r="AT461" s="162"/>
      <c r="AU461" s="162"/>
      <c r="AV461" s="162"/>
      <c r="AW461" s="162"/>
      <c r="AX461" s="162"/>
      <c r="AY461" s="162"/>
      <c r="AZ461" s="162"/>
      <c r="BA461" s="162"/>
      <c r="BB461" s="162"/>
      <c r="BC461" s="162"/>
      <c r="BD461" s="162"/>
      <c r="BE461" s="162"/>
      <c r="BF461" s="162"/>
      <c r="BG461" s="162"/>
      <c r="BH461" s="162"/>
      <c r="BI461" s="162"/>
      <c r="BJ461" s="162"/>
      <c r="BK461" s="162"/>
      <c r="BL461" s="162"/>
      <c r="BM461" s="162"/>
      <c r="BN461" s="162"/>
      <c r="BO461" s="162"/>
      <c r="BP461" s="162"/>
      <c r="BQ461" s="162"/>
      <c r="BR461" s="162"/>
      <c r="BS461" s="162"/>
      <c r="BT461" s="162"/>
      <c r="BU461" s="162"/>
      <c r="BV461" s="162"/>
      <c r="BW461" s="162"/>
      <c r="BX461" s="162"/>
      <c r="BY461" s="162"/>
      <c r="BZ461" s="162"/>
      <c r="CA461" s="162"/>
      <c r="CB461" s="162"/>
      <c r="CC461" s="162"/>
      <c r="CD461" s="162"/>
      <c r="CE461" s="162"/>
      <c r="CF461" s="162"/>
      <c r="CG461" s="162"/>
      <c r="CH461" s="162"/>
      <c r="CI461" s="162"/>
      <c r="CJ461" s="162"/>
      <c r="CK461" s="162"/>
    </row>
    <row r="462" spans="1:89" s="161" customFormat="1" x14ac:dyDescent="0.3">
      <c r="A462" s="143">
        <v>462</v>
      </c>
      <c r="B462" s="167"/>
      <c r="C462" s="168"/>
      <c r="D462" s="168"/>
      <c r="E462" s="160"/>
      <c r="F462" s="160"/>
      <c r="G462" s="160" t="s">
        <v>17</v>
      </c>
      <c r="H462" s="166" t="s">
        <v>38</v>
      </c>
      <c r="I462" s="160"/>
      <c r="J462" s="323" t="s">
        <v>239</v>
      </c>
      <c r="K462" s="160"/>
      <c r="L462" s="160"/>
      <c r="M462" s="377"/>
      <c r="N462" s="327"/>
      <c r="AJ462" s="162"/>
      <c r="AK462" s="162"/>
      <c r="AL462" s="162"/>
      <c r="AM462" s="162"/>
      <c r="AN462" s="162"/>
      <c r="AO462" s="162"/>
      <c r="AP462" s="162"/>
      <c r="AQ462" s="162"/>
      <c r="AR462" s="162"/>
      <c r="AS462" s="162"/>
      <c r="AT462" s="162"/>
      <c r="AU462" s="162"/>
      <c r="AV462" s="162"/>
      <c r="AW462" s="162"/>
      <c r="AX462" s="162"/>
      <c r="AY462" s="162"/>
      <c r="AZ462" s="162"/>
      <c r="BA462" s="162"/>
      <c r="BB462" s="162"/>
      <c r="BC462" s="162"/>
      <c r="BD462" s="162"/>
      <c r="BE462" s="162"/>
      <c r="BF462" s="162"/>
      <c r="BG462" s="162"/>
      <c r="BH462" s="162"/>
      <c r="BI462" s="162"/>
      <c r="BJ462" s="162"/>
      <c r="BK462" s="162"/>
      <c r="BL462" s="162"/>
      <c r="BM462" s="162"/>
      <c r="BN462" s="162"/>
      <c r="BO462" s="162"/>
      <c r="BP462" s="162"/>
      <c r="BQ462" s="162"/>
      <c r="BR462" s="162"/>
      <c r="BS462" s="162"/>
      <c r="BT462" s="162"/>
      <c r="BU462" s="162"/>
      <c r="BV462" s="162"/>
      <c r="BW462" s="162"/>
      <c r="BX462" s="162"/>
      <c r="BY462" s="162"/>
      <c r="BZ462" s="162"/>
      <c r="CA462" s="162"/>
      <c r="CB462" s="162"/>
      <c r="CC462" s="162"/>
      <c r="CD462" s="162"/>
      <c r="CE462" s="162"/>
      <c r="CF462" s="162"/>
      <c r="CG462" s="162"/>
      <c r="CH462" s="162"/>
      <c r="CI462" s="162"/>
      <c r="CJ462" s="162"/>
      <c r="CK462" s="162"/>
    </row>
    <row r="463" spans="1:89" s="161" customFormat="1" x14ac:dyDescent="0.3">
      <c r="A463" s="143">
        <v>463</v>
      </c>
      <c r="B463" s="167"/>
      <c r="C463" s="168"/>
      <c r="D463" s="168"/>
      <c r="E463" s="160"/>
      <c r="F463" s="160"/>
      <c r="G463" s="160" t="s">
        <v>78</v>
      </c>
      <c r="H463" s="166" t="s">
        <v>38</v>
      </c>
      <c r="I463" s="160"/>
      <c r="J463" s="323" t="s">
        <v>222</v>
      </c>
      <c r="K463" s="160"/>
      <c r="L463" s="160"/>
      <c r="M463" s="377"/>
      <c r="N463" s="327"/>
      <c r="AJ463" s="162"/>
      <c r="AK463" s="162"/>
      <c r="AL463" s="162"/>
      <c r="AM463" s="162"/>
      <c r="AN463" s="162"/>
      <c r="AO463" s="162"/>
      <c r="AP463" s="162"/>
      <c r="AQ463" s="162"/>
      <c r="AR463" s="162"/>
      <c r="AS463" s="162"/>
      <c r="AT463" s="162"/>
      <c r="AU463" s="162"/>
      <c r="AV463" s="162"/>
      <c r="AW463" s="162"/>
      <c r="AX463" s="162"/>
      <c r="AY463" s="162"/>
      <c r="AZ463" s="162"/>
      <c r="BA463" s="162"/>
      <c r="BB463" s="162"/>
      <c r="BC463" s="162"/>
      <c r="BD463" s="162"/>
      <c r="BE463" s="162"/>
      <c r="BF463" s="162"/>
      <c r="BG463" s="162"/>
      <c r="BH463" s="162"/>
      <c r="BI463" s="162"/>
      <c r="BJ463" s="162"/>
      <c r="BK463" s="162"/>
      <c r="BL463" s="162"/>
      <c r="BM463" s="162"/>
      <c r="BN463" s="162"/>
      <c r="BO463" s="162"/>
      <c r="BP463" s="162"/>
      <c r="BQ463" s="162"/>
      <c r="BR463" s="162"/>
      <c r="BS463" s="162"/>
      <c r="BT463" s="162"/>
      <c r="BU463" s="162"/>
      <c r="BV463" s="162"/>
      <c r="BW463" s="162"/>
      <c r="BX463" s="162"/>
      <c r="BY463" s="162"/>
      <c r="BZ463" s="162"/>
      <c r="CA463" s="162"/>
      <c r="CB463" s="162"/>
      <c r="CC463" s="162"/>
      <c r="CD463" s="162"/>
      <c r="CE463" s="162"/>
      <c r="CF463" s="162"/>
      <c r="CG463" s="162"/>
      <c r="CH463" s="162"/>
      <c r="CI463" s="162"/>
      <c r="CJ463" s="162"/>
      <c r="CK463" s="162"/>
    </row>
    <row r="464" spans="1:89" s="161" customFormat="1" x14ac:dyDescent="0.3">
      <c r="A464" s="143">
        <v>464</v>
      </c>
      <c r="B464" s="167"/>
      <c r="C464" s="168"/>
      <c r="D464" s="168"/>
      <c r="E464" s="160"/>
      <c r="F464" s="160"/>
      <c r="G464" s="160" t="s">
        <v>79</v>
      </c>
      <c r="H464" s="166" t="s">
        <v>38</v>
      </c>
      <c r="I464" s="160"/>
      <c r="J464" s="323" t="s">
        <v>222</v>
      </c>
      <c r="K464" s="160"/>
      <c r="L464" s="160"/>
      <c r="M464" s="377"/>
      <c r="N464" s="327"/>
      <c r="AJ464" s="162"/>
      <c r="AK464" s="162"/>
      <c r="AL464" s="162"/>
      <c r="AM464" s="162"/>
      <c r="AN464" s="162"/>
      <c r="AO464" s="162"/>
      <c r="AP464" s="162"/>
      <c r="AQ464" s="162"/>
      <c r="AR464" s="162"/>
      <c r="AS464" s="162"/>
      <c r="AT464" s="162"/>
      <c r="AU464" s="162"/>
      <c r="AV464" s="162"/>
      <c r="AW464" s="162"/>
      <c r="AX464" s="162"/>
      <c r="AY464" s="162"/>
      <c r="AZ464" s="162"/>
      <c r="BA464" s="162"/>
      <c r="BB464" s="162"/>
      <c r="BC464" s="162"/>
      <c r="BD464" s="162"/>
      <c r="BE464" s="162"/>
      <c r="BF464" s="162"/>
      <c r="BG464" s="162"/>
      <c r="BH464" s="162"/>
      <c r="BI464" s="162"/>
      <c r="BJ464" s="162"/>
      <c r="BK464" s="162"/>
      <c r="BL464" s="162"/>
      <c r="BM464" s="162"/>
      <c r="BN464" s="162"/>
      <c r="BO464" s="162"/>
      <c r="BP464" s="162"/>
      <c r="BQ464" s="162"/>
      <c r="BR464" s="162"/>
      <c r="BS464" s="162"/>
      <c r="BT464" s="162"/>
      <c r="BU464" s="162"/>
      <c r="BV464" s="162"/>
      <c r="BW464" s="162"/>
      <c r="BX464" s="162"/>
      <c r="BY464" s="162"/>
      <c r="BZ464" s="162"/>
      <c r="CA464" s="162"/>
      <c r="CB464" s="162"/>
      <c r="CC464" s="162"/>
      <c r="CD464" s="162"/>
      <c r="CE464" s="162"/>
      <c r="CF464" s="162"/>
      <c r="CG464" s="162"/>
      <c r="CH464" s="162"/>
      <c r="CI464" s="162"/>
      <c r="CJ464" s="162"/>
      <c r="CK464" s="162"/>
    </row>
    <row r="465" spans="1:89" s="161" customFormat="1" x14ac:dyDescent="0.3">
      <c r="A465" s="143">
        <v>465</v>
      </c>
      <c r="B465" s="167"/>
      <c r="C465" s="168"/>
      <c r="D465" s="168"/>
      <c r="E465" s="160"/>
      <c r="F465" s="160"/>
      <c r="G465" s="160" t="s">
        <v>80</v>
      </c>
      <c r="H465" s="166" t="s">
        <v>38</v>
      </c>
      <c r="I465" s="160"/>
      <c r="J465" s="323" t="s">
        <v>222</v>
      </c>
      <c r="K465" s="160"/>
      <c r="L465" s="160"/>
      <c r="M465" s="377"/>
      <c r="N465" s="327"/>
      <c r="AJ465" s="162"/>
      <c r="AK465" s="162"/>
      <c r="AL465" s="162"/>
      <c r="AM465" s="162"/>
      <c r="AN465" s="162"/>
      <c r="AO465" s="162"/>
      <c r="AP465" s="162"/>
      <c r="AQ465" s="162"/>
      <c r="AR465" s="162"/>
      <c r="AS465" s="162"/>
      <c r="AT465" s="162"/>
      <c r="AU465" s="162"/>
      <c r="AV465" s="162"/>
      <c r="AW465" s="162"/>
      <c r="AX465" s="162"/>
      <c r="AY465" s="162"/>
      <c r="AZ465" s="162"/>
      <c r="BA465" s="162"/>
      <c r="BB465" s="162"/>
      <c r="BC465" s="162"/>
      <c r="BD465" s="162"/>
      <c r="BE465" s="162"/>
      <c r="BF465" s="162"/>
      <c r="BG465" s="162"/>
      <c r="BH465" s="162"/>
      <c r="BI465" s="162"/>
      <c r="BJ465" s="162"/>
      <c r="BK465" s="162"/>
      <c r="BL465" s="162"/>
      <c r="BM465" s="162"/>
      <c r="BN465" s="162"/>
      <c r="BO465" s="162"/>
      <c r="BP465" s="162"/>
      <c r="BQ465" s="162"/>
      <c r="BR465" s="162"/>
      <c r="BS465" s="162"/>
      <c r="BT465" s="162"/>
      <c r="BU465" s="162"/>
      <c r="BV465" s="162"/>
      <c r="BW465" s="162"/>
      <c r="BX465" s="162"/>
      <c r="BY465" s="162"/>
      <c r="BZ465" s="162"/>
      <c r="CA465" s="162"/>
      <c r="CB465" s="162"/>
      <c r="CC465" s="162"/>
      <c r="CD465" s="162"/>
      <c r="CE465" s="162"/>
      <c r="CF465" s="162"/>
      <c r="CG465" s="162"/>
      <c r="CH465" s="162"/>
      <c r="CI465" s="162"/>
      <c r="CJ465" s="162"/>
      <c r="CK465" s="162"/>
    </row>
    <row r="466" spans="1:89" s="162" customFormat="1" x14ac:dyDescent="0.3">
      <c r="A466" s="143">
        <v>466</v>
      </c>
      <c r="B466" s="167"/>
      <c r="C466" s="168"/>
      <c r="D466" s="168"/>
      <c r="E466" s="160"/>
      <c r="F466" s="160"/>
      <c r="G466" s="160" t="s">
        <v>77</v>
      </c>
      <c r="H466" s="166" t="s">
        <v>38</v>
      </c>
      <c r="I466" s="160"/>
      <c r="J466" s="323" t="s">
        <v>222</v>
      </c>
      <c r="K466" s="160"/>
      <c r="L466" s="160"/>
      <c r="M466" s="377"/>
      <c r="N466" s="327"/>
    </row>
    <row r="467" spans="1:89" s="161" customFormat="1" ht="19.5" thickBot="1" x14ac:dyDescent="0.35">
      <c r="A467" s="143">
        <v>467</v>
      </c>
      <c r="B467" s="172"/>
      <c r="C467" s="169"/>
      <c r="D467" s="169"/>
      <c r="E467" s="170"/>
      <c r="F467" s="170"/>
      <c r="G467" s="170"/>
      <c r="H467" s="290"/>
      <c r="I467" s="170"/>
      <c r="J467" s="384"/>
      <c r="K467" s="170"/>
      <c r="L467" s="170"/>
      <c r="M467" s="380"/>
      <c r="N467" s="327"/>
      <c r="AJ467" s="162"/>
      <c r="AK467" s="162"/>
      <c r="AL467" s="162"/>
      <c r="AM467" s="162"/>
      <c r="AN467" s="162"/>
      <c r="AO467" s="162"/>
      <c r="AP467" s="162"/>
      <c r="AQ467" s="162"/>
      <c r="AR467" s="162"/>
      <c r="AS467" s="162"/>
      <c r="AT467" s="162"/>
      <c r="AU467" s="162"/>
      <c r="AV467" s="162"/>
      <c r="AW467" s="162"/>
      <c r="AX467" s="162"/>
      <c r="AY467" s="162"/>
      <c r="AZ467" s="162"/>
      <c r="BA467" s="162"/>
      <c r="BB467" s="162"/>
      <c r="BC467" s="162"/>
      <c r="BD467" s="162"/>
      <c r="BE467" s="162"/>
      <c r="BF467" s="162"/>
      <c r="BG467" s="162"/>
      <c r="BH467" s="162"/>
      <c r="BI467" s="162"/>
      <c r="BJ467" s="162"/>
      <c r="BK467" s="162"/>
      <c r="BL467" s="162"/>
      <c r="BM467" s="162"/>
      <c r="BN467" s="162"/>
      <c r="BO467" s="162"/>
      <c r="BP467" s="162"/>
      <c r="BQ467" s="162"/>
      <c r="BR467" s="162"/>
      <c r="BS467" s="162"/>
      <c r="BT467" s="162"/>
      <c r="BU467" s="162"/>
      <c r="BV467" s="162"/>
      <c r="BW467" s="162"/>
      <c r="BX467" s="162"/>
      <c r="BY467" s="162"/>
      <c r="BZ467" s="162"/>
      <c r="CA467" s="162"/>
      <c r="CB467" s="162"/>
      <c r="CC467" s="162"/>
      <c r="CD467" s="162"/>
      <c r="CE467" s="162"/>
      <c r="CF467" s="162"/>
      <c r="CG467" s="162"/>
      <c r="CH467" s="162"/>
      <c r="CI467" s="162"/>
      <c r="CJ467" s="162"/>
      <c r="CK467" s="162"/>
    </row>
    <row r="468" spans="1:89" s="161" customFormat="1" ht="21.75" thickBot="1" x14ac:dyDescent="0.35">
      <c r="A468" s="143">
        <v>468</v>
      </c>
      <c r="B468" s="387" t="s">
        <v>101</v>
      </c>
      <c r="C468" s="388"/>
      <c r="D468" s="389"/>
      <c r="E468" s="390"/>
      <c r="F468" s="390"/>
      <c r="G468" s="390"/>
      <c r="H468" s="391"/>
      <c r="I468" s="391"/>
      <c r="J468" s="390"/>
      <c r="K468" s="390"/>
      <c r="L468" s="390"/>
      <c r="M468" s="390"/>
      <c r="N468" s="328"/>
      <c r="AJ468" s="162"/>
      <c r="AK468" s="162"/>
      <c r="AL468" s="162"/>
      <c r="AM468" s="162"/>
      <c r="AN468" s="162"/>
      <c r="AO468" s="162"/>
      <c r="AP468" s="162"/>
      <c r="AQ468" s="162"/>
      <c r="AR468" s="162"/>
      <c r="AS468" s="162"/>
      <c r="AT468" s="162"/>
      <c r="AU468" s="162"/>
      <c r="AV468" s="162"/>
      <c r="AW468" s="162"/>
      <c r="AX468" s="162"/>
      <c r="AY468" s="162"/>
      <c r="AZ468" s="162"/>
      <c r="BA468" s="162"/>
      <c r="BB468" s="162"/>
      <c r="BC468" s="162"/>
      <c r="BD468" s="162"/>
      <c r="BE468" s="162"/>
      <c r="BF468" s="162"/>
      <c r="BG468" s="162"/>
      <c r="BH468" s="162"/>
      <c r="BI468" s="162"/>
      <c r="BJ468" s="162"/>
      <c r="BK468" s="162"/>
      <c r="BL468" s="162"/>
      <c r="BM468" s="162"/>
      <c r="BN468" s="162"/>
      <c r="BO468" s="162"/>
      <c r="BP468" s="162"/>
      <c r="BQ468" s="162"/>
      <c r="BR468" s="162"/>
      <c r="BS468" s="162"/>
      <c r="BT468" s="162"/>
      <c r="BU468" s="162"/>
      <c r="BV468" s="162"/>
      <c r="BW468" s="162"/>
      <c r="BX468" s="162"/>
      <c r="BY468" s="162"/>
    </row>
    <row r="469" spans="1:89" s="161" customFormat="1" x14ac:dyDescent="0.3">
      <c r="A469" s="143">
        <v>469</v>
      </c>
      <c r="B469" s="370"/>
      <c r="C469" s="372" t="s">
        <v>10</v>
      </c>
      <c r="D469" s="372">
        <v>45478</v>
      </c>
      <c r="E469" s="346" t="s">
        <v>97</v>
      </c>
      <c r="F469" s="346" t="s">
        <v>12</v>
      </c>
      <c r="G469" s="346" t="s">
        <v>174</v>
      </c>
      <c r="H469" s="346"/>
      <c r="I469" s="346"/>
      <c r="J469" s="346"/>
      <c r="K469" s="346"/>
      <c r="L469" s="346"/>
      <c r="M469" s="376"/>
      <c r="N469" s="398" t="s">
        <v>242</v>
      </c>
      <c r="AJ469" s="162"/>
      <c r="AK469" s="162"/>
      <c r="AL469" s="162"/>
      <c r="AM469" s="162"/>
      <c r="AN469" s="162"/>
      <c r="AO469" s="162"/>
      <c r="AP469" s="162"/>
      <c r="AQ469" s="162"/>
      <c r="AR469" s="162"/>
      <c r="AS469" s="162"/>
      <c r="AT469" s="162"/>
      <c r="AU469" s="162"/>
      <c r="AV469" s="162"/>
      <c r="AW469" s="162"/>
      <c r="AX469" s="162"/>
      <c r="AY469" s="162"/>
      <c r="AZ469" s="162"/>
      <c r="BA469" s="162"/>
      <c r="BB469" s="162"/>
      <c r="BC469" s="162"/>
      <c r="BD469" s="162"/>
      <c r="BE469" s="162"/>
      <c r="BF469" s="162"/>
      <c r="BG469" s="162"/>
      <c r="BH469" s="162"/>
      <c r="BI469" s="162"/>
      <c r="BJ469" s="162"/>
      <c r="BK469" s="162"/>
      <c r="BL469" s="162"/>
      <c r="BM469" s="162"/>
      <c r="BN469" s="162"/>
      <c r="BO469" s="162"/>
      <c r="BP469" s="162"/>
      <c r="BQ469" s="162"/>
      <c r="BR469" s="162"/>
      <c r="BS469" s="162"/>
      <c r="BT469" s="162"/>
      <c r="BU469" s="162"/>
      <c r="BV469" s="162"/>
      <c r="BW469" s="162"/>
      <c r="BX469" s="162"/>
      <c r="BY469" s="162"/>
    </row>
    <row r="470" spans="1:89" s="161" customFormat="1" x14ac:dyDescent="0.3">
      <c r="A470" s="143">
        <v>470</v>
      </c>
      <c r="B470" s="167"/>
      <c r="C470" s="168" t="s">
        <v>10</v>
      </c>
      <c r="D470" s="168">
        <v>45478</v>
      </c>
      <c r="E470" s="160" t="s">
        <v>13</v>
      </c>
      <c r="F470" s="160" t="s">
        <v>12</v>
      </c>
      <c r="G470" s="174"/>
      <c r="H470" s="323"/>
      <c r="I470" s="174"/>
      <c r="J470" s="323"/>
      <c r="K470" s="174"/>
      <c r="L470" s="174"/>
      <c r="M470" s="378"/>
      <c r="N470" s="401" t="s">
        <v>219</v>
      </c>
      <c r="AJ470" s="162"/>
      <c r="AK470" s="162"/>
      <c r="AL470" s="162"/>
      <c r="AM470" s="162"/>
      <c r="AN470" s="162"/>
      <c r="AO470" s="162"/>
      <c r="AP470" s="162"/>
      <c r="AQ470" s="162"/>
      <c r="AR470" s="162"/>
      <c r="AS470" s="162"/>
      <c r="AT470" s="162"/>
      <c r="AU470" s="162"/>
      <c r="AV470" s="162"/>
      <c r="AW470" s="162"/>
      <c r="AX470" s="162"/>
      <c r="AY470" s="162"/>
      <c r="AZ470" s="162"/>
      <c r="BA470" s="162"/>
      <c r="BB470" s="162"/>
      <c r="BC470" s="162"/>
      <c r="BD470" s="162"/>
      <c r="BE470" s="162"/>
      <c r="BF470" s="162"/>
      <c r="BG470" s="162"/>
      <c r="BH470" s="162"/>
      <c r="BI470" s="162"/>
      <c r="BJ470" s="162"/>
      <c r="BK470" s="162"/>
      <c r="BL470" s="162"/>
      <c r="BM470" s="162"/>
      <c r="BN470" s="162"/>
      <c r="BO470" s="162"/>
      <c r="BP470" s="162"/>
      <c r="BQ470" s="162"/>
      <c r="BR470" s="162"/>
      <c r="BS470" s="162"/>
      <c r="BT470" s="162"/>
      <c r="BU470" s="162"/>
      <c r="BV470" s="162"/>
      <c r="BW470" s="162"/>
      <c r="BX470" s="162"/>
      <c r="BY470" s="162"/>
    </row>
    <row r="471" spans="1:89" s="161" customFormat="1" x14ac:dyDescent="0.3">
      <c r="A471" s="143">
        <v>471</v>
      </c>
      <c r="B471" s="167"/>
      <c r="C471" s="168" t="s">
        <v>10</v>
      </c>
      <c r="D471" s="168">
        <v>45478</v>
      </c>
      <c r="E471" s="160" t="s">
        <v>14</v>
      </c>
      <c r="F471" s="160" t="s">
        <v>12</v>
      </c>
      <c r="G471" s="174"/>
      <c r="H471" s="323"/>
      <c r="I471" s="174"/>
      <c r="J471" s="323"/>
      <c r="K471" s="174"/>
      <c r="L471" s="174"/>
      <c r="M471" s="378"/>
      <c r="N471" s="401" t="s">
        <v>221</v>
      </c>
      <c r="AJ471" s="162"/>
      <c r="AK471" s="162"/>
      <c r="AL471" s="162"/>
      <c r="AM471" s="162"/>
      <c r="AN471" s="162"/>
      <c r="AO471" s="162"/>
      <c r="AP471" s="162"/>
      <c r="AQ471" s="162"/>
      <c r="AR471" s="162"/>
      <c r="AS471" s="162"/>
      <c r="AT471" s="162"/>
      <c r="AU471" s="162"/>
      <c r="AV471" s="162"/>
      <c r="AW471" s="162"/>
      <c r="AX471" s="162"/>
      <c r="AY471" s="162"/>
      <c r="AZ471" s="162"/>
      <c r="BA471" s="162"/>
      <c r="BB471" s="162"/>
      <c r="BC471" s="162"/>
      <c r="BD471" s="162"/>
      <c r="BE471" s="162"/>
      <c r="BF471" s="162"/>
      <c r="BG471" s="162"/>
      <c r="BH471" s="162"/>
      <c r="BI471" s="162"/>
      <c r="BJ471" s="162"/>
      <c r="BK471" s="162"/>
      <c r="BL471" s="162"/>
      <c r="BM471" s="162"/>
      <c r="BN471" s="162"/>
      <c r="BO471" s="162"/>
      <c r="BP471" s="162"/>
      <c r="BQ471" s="162"/>
      <c r="BR471" s="162"/>
      <c r="BS471" s="162"/>
      <c r="BT471" s="162"/>
      <c r="BU471" s="162"/>
      <c r="BV471" s="162"/>
      <c r="BW471" s="162"/>
      <c r="BX471" s="162"/>
      <c r="BY471" s="162"/>
      <c r="BZ471" s="162"/>
      <c r="CA471" s="162"/>
      <c r="CB471" s="162"/>
      <c r="CC471" s="162"/>
      <c r="CD471" s="162"/>
      <c r="CE471" s="162"/>
      <c r="CF471" s="162"/>
      <c r="CG471" s="162"/>
      <c r="CH471" s="162"/>
      <c r="CI471" s="162"/>
      <c r="CJ471" s="162"/>
      <c r="CK471" s="162"/>
    </row>
    <row r="472" spans="1:89" s="162" customFormat="1" x14ac:dyDescent="0.3">
      <c r="A472" s="143">
        <v>472</v>
      </c>
      <c r="B472" s="167"/>
      <c r="C472" s="168"/>
      <c r="D472" s="168"/>
      <c r="E472" s="160"/>
      <c r="F472" s="160"/>
      <c r="G472" s="174"/>
      <c r="H472" s="323"/>
      <c r="I472" s="174"/>
      <c r="J472" s="323"/>
      <c r="K472" s="174"/>
      <c r="L472" s="174"/>
      <c r="M472" s="378"/>
      <c r="N472" s="401" t="s">
        <v>220</v>
      </c>
    </row>
    <row r="473" spans="1:89" s="161" customFormat="1" x14ac:dyDescent="0.3">
      <c r="A473" s="143">
        <v>473</v>
      </c>
      <c r="B473" s="167"/>
      <c r="C473" s="168" t="s">
        <v>15</v>
      </c>
      <c r="D473" s="168">
        <v>45479</v>
      </c>
      <c r="E473" s="160" t="s">
        <v>99</v>
      </c>
      <c r="F473" s="160" t="s">
        <v>12</v>
      </c>
      <c r="G473" s="174"/>
      <c r="H473" s="323"/>
      <c r="I473" s="174"/>
      <c r="J473" s="323"/>
      <c r="K473" s="174"/>
      <c r="L473" s="174"/>
      <c r="M473" s="378"/>
      <c r="N473" s="327"/>
      <c r="AJ473" s="162"/>
      <c r="AK473" s="162"/>
      <c r="AL473" s="162"/>
      <c r="AM473" s="162"/>
      <c r="AN473" s="162"/>
      <c r="AO473" s="162"/>
      <c r="AP473" s="162"/>
      <c r="AQ473" s="162"/>
      <c r="AR473" s="162"/>
      <c r="AS473" s="162"/>
      <c r="AT473" s="162"/>
      <c r="AU473" s="162"/>
      <c r="AV473" s="162"/>
      <c r="AW473" s="162"/>
      <c r="AX473" s="162"/>
      <c r="AY473" s="162"/>
      <c r="AZ473" s="162"/>
      <c r="BA473" s="162"/>
      <c r="BB473" s="162"/>
      <c r="BC473" s="162"/>
      <c r="BD473" s="162"/>
      <c r="BE473" s="162"/>
      <c r="BF473" s="162"/>
      <c r="BG473" s="162"/>
      <c r="BH473" s="162"/>
      <c r="BI473" s="162"/>
      <c r="BJ473" s="162"/>
      <c r="BK473" s="162"/>
      <c r="BL473" s="162"/>
      <c r="BM473" s="162"/>
      <c r="BN473" s="162"/>
      <c r="BO473" s="162"/>
      <c r="BP473" s="162"/>
      <c r="BQ473" s="162"/>
      <c r="BR473" s="162"/>
      <c r="BS473" s="162"/>
      <c r="BT473" s="162"/>
      <c r="BU473" s="162"/>
      <c r="BV473" s="162"/>
      <c r="BW473" s="162"/>
      <c r="BX473" s="162"/>
      <c r="BY473" s="162"/>
      <c r="BZ473" s="162"/>
      <c r="CA473" s="162"/>
      <c r="CB473" s="162"/>
      <c r="CC473" s="162"/>
      <c r="CD473" s="162"/>
      <c r="CE473" s="162"/>
      <c r="CF473" s="162"/>
      <c r="CG473" s="162"/>
      <c r="CH473" s="162"/>
      <c r="CI473" s="162"/>
      <c r="CJ473" s="162"/>
      <c r="CK473" s="162"/>
    </row>
    <row r="474" spans="1:89" s="161" customFormat="1" x14ac:dyDescent="0.3">
      <c r="A474" s="143">
        <v>474</v>
      </c>
      <c r="B474" s="167"/>
      <c r="C474" s="168" t="s">
        <v>15</v>
      </c>
      <c r="D474" s="168">
        <v>45479</v>
      </c>
      <c r="E474" s="160" t="s">
        <v>16</v>
      </c>
      <c r="F474" s="160" t="s">
        <v>12</v>
      </c>
      <c r="G474" s="174"/>
      <c r="H474" s="323"/>
      <c r="I474" s="174"/>
      <c r="J474" s="323"/>
      <c r="K474" s="174"/>
      <c r="L474" s="174"/>
      <c r="M474" s="378"/>
      <c r="N474" s="327"/>
      <c r="AJ474" s="162"/>
      <c r="AK474" s="162"/>
      <c r="AL474" s="162"/>
      <c r="AM474" s="162"/>
      <c r="AN474" s="162"/>
      <c r="AO474" s="162"/>
      <c r="AP474" s="162"/>
      <c r="AQ474" s="162"/>
      <c r="AR474" s="162"/>
      <c r="AS474" s="162"/>
      <c r="AT474" s="162"/>
      <c r="AU474" s="162"/>
      <c r="AV474" s="162"/>
      <c r="AW474" s="162"/>
      <c r="AX474" s="162"/>
      <c r="AY474" s="162"/>
      <c r="AZ474" s="162"/>
      <c r="BA474" s="162"/>
      <c r="BB474" s="162"/>
      <c r="BC474" s="162"/>
      <c r="BD474" s="162"/>
      <c r="BE474" s="162"/>
      <c r="BF474" s="162"/>
      <c r="BG474" s="162"/>
      <c r="BH474" s="162"/>
      <c r="BI474" s="162"/>
      <c r="BJ474" s="162"/>
      <c r="BK474" s="162"/>
      <c r="BL474" s="162"/>
      <c r="BM474" s="162"/>
      <c r="BN474" s="162"/>
      <c r="BO474" s="162"/>
      <c r="BP474" s="162"/>
      <c r="BQ474" s="162"/>
      <c r="BR474" s="162"/>
      <c r="BS474" s="162"/>
      <c r="BT474" s="162"/>
      <c r="BU474" s="162"/>
      <c r="BV474" s="162"/>
      <c r="BW474" s="162"/>
      <c r="BX474" s="162"/>
      <c r="BY474" s="162"/>
    </row>
    <row r="475" spans="1:89" s="161" customFormat="1" x14ac:dyDescent="0.3">
      <c r="A475" s="143">
        <v>475</v>
      </c>
      <c r="B475" s="167"/>
      <c r="C475" s="168" t="s">
        <v>15</v>
      </c>
      <c r="D475" s="168">
        <v>45479</v>
      </c>
      <c r="E475" s="160" t="s">
        <v>19</v>
      </c>
      <c r="F475" s="160" t="s">
        <v>12</v>
      </c>
      <c r="G475" s="174"/>
      <c r="H475" s="323"/>
      <c r="I475" s="174"/>
      <c r="J475" s="323"/>
      <c r="K475" s="174"/>
      <c r="L475" s="174"/>
      <c r="M475" s="378"/>
      <c r="N475" s="327"/>
      <c r="AJ475" s="162"/>
      <c r="AK475" s="162"/>
      <c r="AL475" s="162"/>
      <c r="AM475" s="162"/>
      <c r="AN475" s="162"/>
      <c r="AO475" s="162"/>
      <c r="AP475" s="162"/>
      <c r="AQ475" s="162"/>
      <c r="AR475" s="162"/>
      <c r="AS475" s="162"/>
      <c r="AT475" s="162"/>
      <c r="AU475" s="162"/>
      <c r="AV475" s="162"/>
      <c r="AW475" s="162"/>
      <c r="AX475" s="162"/>
      <c r="AY475" s="162"/>
      <c r="AZ475" s="162"/>
      <c r="BA475" s="162"/>
      <c r="BB475" s="162"/>
      <c r="BC475" s="162"/>
      <c r="BD475" s="162"/>
      <c r="BE475" s="162"/>
      <c r="BF475" s="162"/>
      <c r="BG475" s="162"/>
      <c r="BH475" s="162"/>
      <c r="BI475" s="162"/>
      <c r="BJ475" s="162"/>
      <c r="BK475" s="162"/>
      <c r="BL475" s="162"/>
      <c r="BM475" s="162"/>
      <c r="BN475" s="162"/>
      <c r="BO475" s="162"/>
      <c r="BP475" s="162"/>
      <c r="BQ475" s="162"/>
      <c r="BR475" s="162"/>
      <c r="BS475" s="162"/>
      <c r="BT475" s="162"/>
      <c r="BU475" s="162"/>
      <c r="BV475" s="162"/>
      <c r="BW475" s="162"/>
      <c r="BX475" s="162"/>
      <c r="BY475" s="162"/>
    </row>
    <row r="476" spans="1:89" s="161" customFormat="1" x14ac:dyDescent="0.3">
      <c r="A476" s="143">
        <v>476</v>
      </c>
      <c r="B476" s="167"/>
      <c r="C476" s="168" t="s">
        <v>15</v>
      </c>
      <c r="D476" s="168">
        <v>45479</v>
      </c>
      <c r="E476" s="160" t="s">
        <v>20</v>
      </c>
      <c r="F476" s="160" t="s">
        <v>12</v>
      </c>
      <c r="G476" s="174"/>
      <c r="H476" s="323"/>
      <c r="I476" s="174"/>
      <c r="J476" s="323"/>
      <c r="K476" s="174"/>
      <c r="L476" s="174"/>
      <c r="M476" s="378"/>
      <c r="N476" s="327"/>
      <c r="AJ476" s="162"/>
      <c r="AK476" s="162"/>
      <c r="AL476" s="162"/>
      <c r="AM476" s="162"/>
      <c r="AN476" s="162"/>
      <c r="AO476" s="162"/>
      <c r="AP476" s="162"/>
      <c r="AQ476" s="162"/>
      <c r="AR476" s="162"/>
      <c r="AS476" s="162"/>
      <c r="AT476" s="162"/>
      <c r="AU476" s="162"/>
      <c r="AV476" s="162"/>
      <c r="AW476" s="162"/>
      <c r="AX476" s="162"/>
      <c r="AY476" s="162"/>
      <c r="AZ476" s="162"/>
      <c r="BA476" s="162"/>
      <c r="BB476" s="162"/>
      <c r="BC476" s="162"/>
      <c r="BD476" s="162"/>
      <c r="BE476" s="162"/>
      <c r="BF476" s="162"/>
      <c r="BG476" s="162"/>
      <c r="BH476" s="162"/>
      <c r="BI476" s="162"/>
      <c r="BJ476" s="162"/>
      <c r="BK476" s="162"/>
      <c r="BL476" s="162"/>
      <c r="BM476" s="162"/>
      <c r="BN476" s="162"/>
      <c r="BO476" s="162"/>
      <c r="BP476" s="162"/>
      <c r="BQ476" s="162"/>
      <c r="BR476" s="162"/>
      <c r="BS476" s="162"/>
      <c r="BT476" s="162"/>
      <c r="BU476" s="162"/>
      <c r="BV476" s="162"/>
      <c r="BW476" s="162"/>
      <c r="BX476" s="162"/>
      <c r="BY476" s="162"/>
    </row>
    <row r="477" spans="1:89" s="161" customFormat="1" x14ac:dyDescent="0.3">
      <c r="A477" s="143">
        <v>477</v>
      </c>
      <c r="B477" s="167"/>
      <c r="C477" s="168" t="s">
        <v>15</v>
      </c>
      <c r="D477" s="168">
        <v>45479</v>
      </c>
      <c r="E477" s="160" t="s">
        <v>11</v>
      </c>
      <c r="F477" s="160" t="s">
        <v>12</v>
      </c>
      <c r="G477" s="174"/>
      <c r="H477" s="323"/>
      <c r="I477" s="174"/>
      <c r="J477" s="323"/>
      <c r="K477" s="174"/>
      <c r="L477" s="174"/>
      <c r="M477" s="378"/>
      <c r="N477" s="327"/>
      <c r="AJ477" s="162"/>
      <c r="AK477" s="162"/>
      <c r="AL477" s="162"/>
      <c r="AM477" s="162"/>
      <c r="AN477" s="162"/>
      <c r="AO477" s="162"/>
      <c r="AP477" s="162"/>
      <c r="AQ477" s="162"/>
      <c r="AR477" s="162"/>
      <c r="AS477" s="162"/>
      <c r="AT477" s="162"/>
      <c r="AU477" s="162"/>
      <c r="AV477" s="162"/>
      <c r="AW477" s="162"/>
      <c r="AX477" s="162"/>
      <c r="AY477" s="162"/>
      <c r="AZ477" s="162"/>
      <c r="BA477" s="162"/>
      <c r="BB477" s="162"/>
      <c r="BC477" s="162"/>
      <c r="BD477" s="162"/>
      <c r="BE477" s="162"/>
      <c r="BF477" s="162"/>
      <c r="BG477" s="162"/>
      <c r="BH477" s="162"/>
      <c r="BI477" s="162"/>
      <c r="BJ477" s="162"/>
      <c r="BK477" s="162"/>
      <c r="BL477" s="162"/>
      <c r="BM477" s="162"/>
      <c r="BN477" s="162"/>
      <c r="BO477" s="162"/>
      <c r="BP477" s="162"/>
      <c r="BQ477" s="162"/>
      <c r="BR477" s="162"/>
      <c r="BS477" s="162"/>
      <c r="BT477" s="162"/>
      <c r="BU477" s="162"/>
      <c r="BV477" s="162"/>
      <c r="BW477" s="162"/>
      <c r="BX477" s="162"/>
      <c r="BY477" s="162"/>
    </row>
    <row r="478" spans="1:89" s="161" customFormat="1" x14ac:dyDescent="0.3">
      <c r="A478" s="143">
        <v>478</v>
      </c>
      <c r="B478" s="167"/>
      <c r="C478" s="168" t="s">
        <v>15</v>
      </c>
      <c r="D478" s="168">
        <v>45479</v>
      </c>
      <c r="E478" s="160" t="s">
        <v>23</v>
      </c>
      <c r="F478" s="160" t="s">
        <v>12</v>
      </c>
      <c r="G478" s="174"/>
      <c r="H478" s="323"/>
      <c r="I478" s="174"/>
      <c r="J478" s="323"/>
      <c r="K478" s="174"/>
      <c r="L478" s="174"/>
      <c r="M478" s="378"/>
      <c r="N478" s="327"/>
      <c r="AJ478" s="162"/>
      <c r="AK478" s="162"/>
      <c r="AL478" s="162"/>
      <c r="AM478" s="162"/>
      <c r="AN478" s="162"/>
      <c r="AO478" s="162"/>
      <c r="AP478" s="162"/>
      <c r="AQ478" s="162"/>
      <c r="AR478" s="162"/>
      <c r="AS478" s="162"/>
      <c r="AT478" s="162"/>
      <c r="AU478" s="162"/>
      <c r="AV478" s="162"/>
      <c r="AW478" s="162"/>
      <c r="AX478" s="162"/>
      <c r="AY478" s="162"/>
      <c r="AZ478" s="162"/>
      <c r="BA478" s="162"/>
      <c r="BB478" s="162"/>
      <c r="BC478" s="162"/>
      <c r="BD478" s="162"/>
      <c r="BE478" s="162"/>
      <c r="BF478" s="162"/>
      <c r="BG478" s="162"/>
      <c r="BH478" s="162"/>
      <c r="BI478" s="162"/>
      <c r="BJ478" s="162"/>
      <c r="BK478" s="162"/>
      <c r="BL478" s="162"/>
      <c r="BM478" s="162"/>
      <c r="BN478" s="162"/>
      <c r="BO478" s="162"/>
      <c r="BP478" s="162"/>
      <c r="BQ478" s="162"/>
      <c r="BR478" s="162"/>
      <c r="BS478" s="162"/>
      <c r="BT478" s="162"/>
      <c r="BU478" s="162"/>
      <c r="BV478" s="162"/>
      <c r="BW478" s="162"/>
      <c r="BX478" s="162"/>
      <c r="BY478" s="162"/>
    </row>
    <row r="479" spans="1:89" s="161" customFormat="1" x14ac:dyDescent="0.3">
      <c r="A479" s="143">
        <v>479</v>
      </c>
      <c r="B479" s="167"/>
      <c r="C479" s="168" t="s">
        <v>15</v>
      </c>
      <c r="D479" s="168">
        <v>45479</v>
      </c>
      <c r="E479" s="160" t="s">
        <v>25</v>
      </c>
      <c r="F479" s="160" t="s">
        <v>12</v>
      </c>
      <c r="G479" s="174"/>
      <c r="H479" s="323"/>
      <c r="I479" s="174"/>
      <c r="J479" s="323"/>
      <c r="K479" s="174"/>
      <c r="L479" s="174"/>
      <c r="M479" s="378"/>
      <c r="N479" s="327"/>
      <c r="AJ479" s="162"/>
      <c r="AK479" s="162"/>
      <c r="AL479" s="162"/>
      <c r="AM479" s="162"/>
      <c r="AN479" s="162"/>
      <c r="AO479" s="162"/>
      <c r="AP479" s="162"/>
      <c r="AQ479" s="162"/>
      <c r="AR479" s="162"/>
      <c r="AS479" s="162"/>
      <c r="AT479" s="162"/>
      <c r="AU479" s="162"/>
      <c r="AV479" s="162"/>
      <c r="AW479" s="162"/>
      <c r="AX479" s="162"/>
      <c r="AY479" s="162"/>
      <c r="AZ479" s="162"/>
      <c r="BA479" s="162"/>
      <c r="BB479" s="162"/>
      <c r="BC479" s="162"/>
      <c r="BD479" s="162"/>
      <c r="BE479" s="162"/>
      <c r="BF479" s="162"/>
      <c r="BG479" s="162"/>
      <c r="BH479" s="162"/>
      <c r="BI479" s="162"/>
      <c r="BJ479" s="162"/>
      <c r="BK479" s="162"/>
      <c r="BL479" s="162"/>
      <c r="BM479" s="162"/>
      <c r="BN479" s="162"/>
      <c r="BO479" s="162"/>
      <c r="BP479" s="162"/>
      <c r="BQ479" s="162"/>
      <c r="BR479" s="162"/>
      <c r="BS479" s="162"/>
      <c r="BT479" s="162"/>
      <c r="BU479" s="162"/>
      <c r="BV479" s="162"/>
      <c r="BW479" s="162"/>
      <c r="BX479" s="162"/>
      <c r="BY479" s="162"/>
    </row>
    <row r="480" spans="1:89" s="161" customFormat="1" x14ac:dyDescent="0.3">
      <c r="A480" s="143">
        <v>480</v>
      </c>
      <c r="B480" s="167"/>
      <c r="C480" s="168"/>
      <c r="D480" s="168"/>
      <c r="E480" s="160"/>
      <c r="F480" s="160"/>
      <c r="G480" s="174"/>
      <c r="H480" s="323"/>
      <c r="I480" s="174"/>
      <c r="J480" s="323"/>
      <c r="K480" s="174"/>
      <c r="L480" s="174"/>
      <c r="M480" s="378"/>
      <c r="N480" s="327"/>
      <c r="AJ480" s="162"/>
      <c r="AK480" s="162"/>
      <c r="AL480" s="162"/>
      <c r="AM480" s="162"/>
      <c r="AN480" s="162"/>
      <c r="AO480" s="162"/>
      <c r="AP480" s="162"/>
      <c r="AQ480" s="162"/>
      <c r="AR480" s="162"/>
      <c r="AS480" s="162"/>
      <c r="AT480" s="162"/>
      <c r="AU480" s="162"/>
      <c r="AV480" s="162"/>
      <c r="AW480" s="162"/>
      <c r="AX480" s="162"/>
      <c r="AY480" s="162"/>
      <c r="AZ480" s="162"/>
      <c r="BA480" s="162"/>
      <c r="BB480" s="162"/>
      <c r="BC480" s="162"/>
      <c r="BD480" s="162"/>
      <c r="BE480" s="162"/>
      <c r="BF480" s="162"/>
      <c r="BG480" s="162"/>
      <c r="BH480" s="162"/>
      <c r="BI480" s="162"/>
      <c r="BJ480" s="162"/>
      <c r="BK480" s="162"/>
      <c r="BL480" s="162"/>
      <c r="BM480" s="162"/>
      <c r="BN480" s="162"/>
      <c r="BO480" s="162"/>
      <c r="BP480" s="162"/>
      <c r="BQ480" s="162"/>
      <c r="BR480" s="162"/>
      <c r="BS480" s="162"/>
      <c r="BT480" s="162"/>
      <c r="BU480" s="162"/>
      <c r="BV480" s="162"/>
      <c r="BW480" s="162"/>
      <c r="BX480" s="162"/>
      <c r="BY480" s="162"/>
    </row>
    <row r="481" spans="1:89" s="161" customFormat="1" x14ac:dyDescent="0.3">
      <c r="A481" s="143">
        <v>481</v>
      </c>
      <c r="B481" s="167"/>
      <c r="C481" s="168" t="s">
        <v>26</v>
      </c>
      <c r="D481" s="168">
        <v>45480</v>
      </c>
      <c r="E481" s="160" t="s">
        <v>27</v>
      </c>
      <c r="F481" s="160" t="s">
        <v>12</v>
      </c>
      <c r="G481" s="160"/>
      <c r="H481" s="174"/>
      <c r="I481" s="174"/>
      <c r="J481" s="174"/>
      <c r="K481" s="174"/>
      <c r="L481" s="174"/>
      <c r="M481" s="378"/>
      <c r="N481" s="398" t="s">
        <v>226</v>
      </c>
      <c r="AJ481" s="162"/>
      <c r="AK481" s="162"/>
      <c r="AL481" s="162"/>
      <c r="AM481" s="162"/>
      <c r="AN481" s="162"/>
      <c r="AO481" s="162"/>
      <c r="AP481" s="162"/>
      <c r="AQ481" s="162"/>
      <c r="AR481" s="162"/>
      <c r="AS481" s="162"/>
      <c r="AT481" s="162"/>
      <c r="AU481" s="162"/>
      <c r="AV481" s="162"/>
      <c r="AW481" s="162"/>
      <c r="AX481" s="162"/>
      <c r="AY481" s="162"/>
      <c r="AZ481" s="162"/>
      <c r="BA481" s="162"/>
      <c r="BB481" s="162"/>
      <c r="BC481" s="162"/>
      <c r="BD481" s="162"/>
      <c r="BE481" s="162"/>
      <c r="BF481" s="162"/>
      <c r="BG481" s="162"/>
      <c r="BH481" s="162"/>
      <c r="BI481" s="162"/>
      <c r="BJ481" s="162"/>
      <c r="BK481" s="162"/>
      <c r="BL481" s="162"/>
      <c r="BM481" s="162"/>
      <c r="BN481" s="162"/>
      <c r="BO481" s="162"/>
      <c r="BP481" s="162"/>
      <c r="BQ481" s="162"/>
      <c r="BR481" s="162"/>
      <c r="BS481" s="162"/>
      <c r="BT481" s="162"/>
      <c r="BU481" s="162"/>
      <c r="BV481" s="162"/>
      <c r="BW481" s="162"/>
      <c r="BX481" s="162"/>
      <c r="BY481" s="162"/>
    </row>
    <row r="482" spans="1:89" s="161" customFormat="1" x14ac:dyDescent="0.3">
      <c r="A482" s="143">
        <v>482</v>
      </c>
      <c r="B482" s="167"/>
      <c r="C482" s="168" t="s">
        <v>26</v>
      </c>
      <c r="D482" s="168">
        <v>45480</v>
      </c>
      <c r="E482" s="168" t="s">
        <v>30</v>
      </c>
      <c r="F482" s="160" t="s">
        <v>12</v>
      </c>
      <c r="G482" s="160"/>
      <c r="H482" s="174"/>
      <c r="I482" s="174"/>
      <c r="J482" s="174"/>
      <c r="K482" s="174"/>
      <c r="L482" s="174"/>
      <c r="M482" s="378"/>
      <c r="N482" s="327"/>
      <c r="AJ482" s="162"/>
      <c r="AK482" s="162"/>
      <c r="AL482" s="162"/>
      <c r="AM482" s="162"/>
      <c r="AN482" s="162"/>
      <c r="AO482" s="162"/>
      <c r="AP482" s="162"/>
      <c r="AQ482" s="162"/>
      <c r="AR482" s="162"/>
      <c r="AS482" s="162"/>
      <c r="AT482" s="162"/>
      <c r="AU482" s="162"/>
      <c r="AV482" s="162"/>
      <c r="AW482" s="162"/>
      <c r="AX482" s="162"/>
      <c r="AY482" s="162"/>
      <c r="AZ482" s="162"/>
      <c r="BA482" s="162"/>
      <c r="BB482" s="162"/>
      <c r="BC482" s="162"/>
      <c r="BD482" s="162"/>
      <c r="BE482" s="162"/>
      <c r="BF482" s="162"/>
      <c r="BG482" s="162"/>
      <c r="BH482" s="162"/>
      <c r="BI482" s="162"/>
      <c r="BJ482" s="162"/>
      <c r="BK482" s="162"/>
      <c r="BL482" s="162"/>
      <c r="BM482" s="162"/>
      <c r="BN482" s="162"/>
      <c r="BO482" s="162"/>
      <c r="BP482" s="162"/>
      <c r="BQ482" s="162"/>
      <c r="BR482" s="162"/>
      <c r="BS482" s="162"/>
      <c r="BT482" s="162"/>
      <c r="BU482" s="162"/>
      <c r="BV482" s="162"/>
      <c r="BW482" s="162"/>
      <c r="BX482" s="162"/>
      <c r="BY482" s="162"/>
    </row>
    <row r="483" spans="1:89" s="161" customFormat="1" x14ac:dyDescent="0.3">
      <c r="A483" s="143">
        <v>483</v>
      </c>
      <c r="B483" s="167"/>
      <c r="C483" s="168" t="s">
        <v>26</v>
      </c>
      <c r="D483" s="168">
        <v>45480</v>
      </c>
      <c r="E483" s="160" t="s">
        <v>211</v>
      </c>
      <c r="F483" s="160" t="s">
        <v>12</v>
      </c>
      <c r="G483" s="160"/>
      <c r="H483" s="174"/>
      <c r="I483" s="174"/>
      <c r="J483" s="174"/>
      <c r="K483" s="174"/>
      <c r="L483" s="174"/>
      <c r="M483" s="378"/>
      <c r="N483" s="327"/>
      <c r="AJ483" s="162"/>
      <c r="AK483" s="162"/>
      <c r="AL483" s="162"/>
      <c r="AM483" s="162"/>
      <c r="AN483" s="162"/>
      <c r="AO483" s="162"/>
      <c r="AP483" s="162"/>
      <c r="AQ483" s="162"/>
      <c r="AR483" s="162"/>
      <c r="AS483" s="162"/>
      <c r="AT483" s="162"/>
      <c r="AU483" s="162"/>
      <c r="AV483" s="162"/>
      <c r="AW483" s="162"/>
      <c r="AX483" s="162"/>
      <c r="AY483" s="162"/>
      <c r="AZ483" s="162"/>
      <c r="BA483" s="162"/>
      <c r="BB483" s="162"/>
      <c r="BC483" s="162"/>
      <c r="BD483" s="162"/>
      <c r="BE483" s="162"/>
      <c r="BF483" s="162"/>
      <c r="BG483" s="162"/>
      <c r="BH483" s="162"/>
      <c r="BI483" s="162"/>
      <c r="BJ483" s="162"/>
      <c r="BK483" s="162"/>
      <c r="BL483" s="162"/>
      <c r="BM483" s="162"/>
      <c r="BN483" s="162"/>
      <c r="BO483" s="162"/>
      <c r="BP483" s="162"/>
      <c r="BQ483" s="162"/>
      <c r="BR483" s="162"/>
      <c r="BS483" s="162"/>
      <c r="BT483" s="162"/>
      <c r="BU483" s="162"/>
      <c r="BV483" s="162"/>
      <c r="BW483" s="162"/>
      <c r="BX483" s="162"/>
      <c r="BY483" s="162"/>
    </row>
    <row r="484" spans="1:89" s="161" customFormat="1" x14ac:dyDescent="0.3">
      <c r="A484" s="143">
        <v>484</v>
      </c>
      <c r="B484" s="167"/>
      <c r="C484" s="168" t="s">
        <v>26</v>
      </c>
      <c r="D484" s="168">
        <v>45480</v>
      </c>
      <c r="E484" s="168" t="s">
        <v>212</v>
      </c>
      <c r="F484" s="160" t="s">
        <v>12</v>
      </c>
      <c r="G484" s="160"/>
      <c r="H484" s="174"/>
      <c r="I484" s="174"/>
      <c r="J484" s="174"/>
      <c r="K484" s="174"/>
      <c r="L484" s="174"/>
      <c r="M484" s="378"/>
      <c r="N484" s="327"/>
      <c r="AJ484" s="162"/>
      <c r="AK484" s="162"/>
      <c r="AL484" s="162"/>
      <c r="AM484" s="162"/>
      <c r="AN484" s="162"/>
      <c r="AO484" s="162"/>
      <c r="AP484" s="162"/>
      <c r="AQ484" s="162"/>
      <c r="AR484" s="162"/>
      <c r="AS484" s="162"/>
      <c r="AT484" s="162"/>
      <c r="AU484" s="162"/>
      <c r="AV484" s="162"/>
      <c r="AW484" s="162"/>
      <c r="AX484" s="162"/>
      <c r="AY484" s="162"/>
      <c r="AZ484" s="162"/>
      <c r="BA484" s="162"/>
      <c r="BB484" s="162"/>
      <c r="BC484" s="162"/>
      <c r="BD484" s="162"/>
      <c r="BE484" s="162"/>
      <c r="BF484" s="162"/>
      <c r="BG484" s="162"/>
      <c r="BH484" s="162"/>
      <c r="BI484" s="162"/>
      <c r="BJ484" s="162"/>
      <c r="BK484" s="162"/>
      <c r="BL484" s="162"/>
      <c r="BM484" s="162"/>
      <c r="BN484" s="162"/>
      <c r="BO484" s="162"/>
      <c r="BP484" s="162"/>
      <c r="BQ484" s="162"/>
      <c r="BR484" s="162"/>
      <c r="BS484" s="162"/>
      <c r="BT484" s="162"/>
      <c r="BU484" s="162"/>
      <c r="BV484" s="162"/>
      <c r="BW484" s="162"/>
      <c r="BX484" s="162"/>
      <c r="BY484" s="162"/>
    </row>
    <row r="485" spans="1:89" s="161" customFormat="1" x14ac:dyDescent="0.3">
      <c r="A485" s="143">
        <v>485</v>
      </c>
      <c r="B485" s="167"/>
      <c r="C485" s="168" t="s">
        <v>26</v>
      </c>
      <c r="D485" s="168">
        <v>45480</v>
      </c>
      <c r="E485" s="160" t="s">
        <v>213</v>
      </c>
      <c r="F485" s="160" t="s">
        <v>12</v>
      </c>
      <c r="G485" s="160"/>
      <c r="H485" s="174"/>
      <c r="I485" s="174"/>
      <c r="J485" s="174"/>
      <c r="K485" s="174"/>
      <c r="L485" s="174"/>
      <c r="M485" s="378"/>
      <c r="N485" s="327"/>
      <c r="AJ485" s="162"/>
      <c r="AK485" s="162"/>
      <c r="AL485" s="162"/>
      <c r="AM485" s="162"/>
      <c r="AN485" s="162"/>
      <c r="AO485" s="162"/>
      <c r="AP485" s="162"/>
      <c r="AQ485" s="162"/>
      <c r="AR485" s="162"/>
      <c r="AS485" s="162"/>
      <c r="AT485" s="162"/>
      <c r="AU485" s="162"/>
      <c r="AV485" s="162"/>
      <c r="AW485" s="162"/>
      <c r="AX485" s="162"/>
      <c r="AY485" s="162"/>
      <c r="AZ485" s="162"/>
      <c r="BA485" s="162"/>
      <c r="BB485" s="162"/>
      <c r="BC485" s="162"/>
      <c r="BD485" s="162"/>
      <c r="BE485" s="162"/>
      <c r="BF485" s="162"/>
      <c r="BG485" s="162"/>
      <c r="BH485" s="162"/>
      <c r="BI485" s="162"/>
      <c r="BJ485" s="162"/>
      <c r="BK485" s="162"/>
      <c r="BL485" s="162"/>
      <c r="BM485" s="162"/>
      <c r="BN485" s="162"/>
      <c r="BO485" s="162"/>
      <c r="BP485" s="162"/>
      <c r="BQ485" s="162"/>
      <c r="BR485" s="162"/>
      <c r="BS485" s="162"/>
      <c r="BT485" s="162"/>
      <c r="BU485" s="162"/>
      <c r="BV485" s="162"/>
      <c r="BW485" s="162"/>
      <c r="BX485" s="162"/>
      <c r="BY485" s="162"/>
    </row>
    <row r="486" spans="1:89" s="161" customFormat="1" x14ac:dyDescent="0.3">
      <c r="A486" s="143">
        <v>486</v>
      </c>
      <c r="B486" s="167"/>
      <c r="C486" s="168" t="s">
        <v>26</v>
      </c>
      <c r="D486" s="168">
        <v>45480</v>
      </c>
      <c r="E486" s="160" t="s">
        <v>214</v>
      </c>
      <c r="F486" s="160" t="s">
        <v>12</v>
      </c>
      <c r="G486" s="160"/>
      <c r="H486" s="174"/>
      <c r="I486" s="174"/>
      <c r="J486" s="174"/>
      <c r="K486" s="174"/>
      <c r="L486" s="174"/>
      <c r="M486" s="378"/>
      <c r="N486" s="327"/>
      <c r="AJ486" s="162"/>
      <c r="AK486" s="162"/>
      <c r="AL486" s="162"/>
      <c r="AM486" s="162"/>
      <c r="AN486" s="162"/>
      <c r="AO486" s="162"/>
      <c r="AP486" s="162"/>
      <c r="AQ486" s="162"/>
      <c r="AR486" s="162"/>
      <c r="AS486" s="162"/>
      <c r="AT486" s="162"/>
      <c r="AU486" s="162"/>
      <c r="AV486" s="162"/>
      <c r="AW486" s="162"/>
      <c r="AX486" s="162"/>
      <c r="AY486" s="162"/>
      <c r="AZ486" s="162"/>
      <c r="BA486" s="162"/>
      <c r="BB486" s="162"/>
      <c r="BC486" s="162"/>
      <c r="BD486" s="162"/>
      <c r="BE486" s="162"/>
      <c r="BF486" s="162"/>
      <c r="BG486" s="162"/>
      <c r="BH486" s="162"/>
      <c r="BI486" s="162"/>
      <c r="BJ486" s="162"/>
      <c r="BK486" s="162"/>
      <c r="BL486" s="162"/>
      <c r="BM486" s="162"/>
      <c r="BN486" s="162"/>
      <c r="BO486" s="162"/>
      <c r="BP486" s="162"/>
      <c r="BQ486" s="162"/>
      <c r="BR486" s="162"/>
      <c r="BS486" s="162"/>
      <c r="BT486" s="162"/>
      <c r="BU486" s="162"/>
      <c r="BV486" s="162"/>
      <c r="BW486" s="162"/>
      <c r="BX486" s="162"/>
      <c r="BY486" s="162"/>
    </row>
    <row r="487" spans="1:89" s="161" customFormat="1" x14ac:dyDescent="0.3">
      <c r="A487" s="143">
        <v>487</v>
      </c>
      <c r="B487" s="167"/>
      <c r="C487" s="168"/>
      <c r="D487" s="168"/>
      <c r="E487" s="160"/>
      <c r="F487" s="160"/>
      <c r="G487" s="160"/>
      <c r="H487" s="174"/>
      <c r="I487" s="174"/>
      <c r="J487" s="174"/>
      <c r="K487" s="174"/>
      <c r="L487" s="174"/>
      <c r="M487" s="378"/>
      <c r="N487" s="327"/>
      <c r="AJ487" s="162"/>
      <c r="AK487" s="162"/>
      <c r="AL487" s="162"/>
      <c r="AM487" s="162"/>
      <c r="AN487" s="162"/>
      <c r="AO487" s="162"/>
      <c r="AP487" s="162"/>
      <c r="AQ487" s="162"/>
      <c r="AR487" s="162"/>
      <c r="AS487" s="162"/>
      <c r="AT487" s="162"/>
      <c r="AU487" s="162"/>
      <c r="AV487" s="162"/>
      <c r="AW487" s="162"/>
      <c r="AX487" s="162"/>
      <c r="AY487" s="162"/>
      <c r="AZ487" s="162"/>
      <c r="BA487" s="162"/>
      <c r="BB487" s="162"/>
      <c r="BC487" s="162"/>
      <c r="BD487" s="162"/>
      <c r="BE487" s="162"/>
      <c r="BF487" s="162"/>
      <c r="BG487" s="162"/>
      <c r="BH487" s="162"/>
      <c r="BI487" s="162"/>
      <c r="BJ487" s="162"/>
      <c r="BK487" s="162"/>
      <c r="BL487" s="162"/>
      <c r="BM487" s="162"/>
      <c r="BN487" s="162"/>
      <c r="BO487" s="162"/>
      <c r="BP487" s="162"/>
      <c r="BQ487" s="162"/>
      <c r="BR487" s="162"/>
      <c r="BS487" s="162"/>
      <c r="BT487" s="162"/>
      <c r="BU487" s="162"/>
      <c r="BV487" s="162"/>
      <c r="BW487" s="162"/>
      <c r="BX487" s="162"/>
      <c r="BY487" s="162"/>
    </row>
    <row r="488" spans="1:89" s="161" customFormat="1" x14ac:dyDescent="0.3">
      <c r="A488" s="143">
        <v>488</v>
      </c>
      <c r="B488" s="167"/>
      <c r="C488" s="168" t="s">
        <v>37</v>
      </c>
      <c r="D488" s="168">
        <v>45481</v>
      </c>
      <c r="E488" s="160" t="s">
        <v>11</v>
      </c>
      <c r="F488" s="160" t="s">
        <v>12</v>
      </c>
      <c r="G488" s="160"/>
      <c r="H488" s="174"/>
      <c r="I488" s="174"/>
      <c r="J488" s="174"/>
      <c r="K488" s="174"/>
      <c r="L488" s="174"/>
      <c r="M488" s="378"/>
      <c r="N488" s="327"/>
      <c r="AJ488" s="162"/>
      <c r="AK488" s="162"/>
      <c r="AL488" s="162"/>
      <c r="AM488" s="162"/>
      <c r="AN488" s="162"/>
      <c r="AO488" s="162"/>
      <c r="AP488" s="162"/>
      <c r="AQ488" s="162"/>
      <c r="AR488" s="162"/>
      <c r="AS488" s="162"/>
      <c r="AT488" s="162"/>
      <c r="AU488" s="162"/>
      <c r="AV488" s="162"/>
      <c r="AW488" s="162"/>
      <c r="AX488" s="162"/>
      <c r="AY488" s="162"/>
      <c r="AZ488" s="162"/>
      <c r="BA488" s="162"/>
      <c r="BB488" s="162"/>
      <c r="BC488" s="162"/>
      <c r="BD488" s="162"/>
      <c r="BE488" s="162"/>
      <c r="BF488" s="162"/>
      <c r="BG488" s="162"/>
      <c r="BH488" s="162"/>
      <c r="BI488" s="162"/>
      <c r="BJ488" s="162"/>
      <c r="BK488" s="162"/>
      <c r="BL488" s="162"/>
      <c r="BM488" s="162"/>
      <c r="BN488" s="162"/>
      <c r="BO488" s="162"/>
      <c r="BP488" s="162"/>
      <c r="BQ488" s="162"/>
      <c r="BR488" s="162"/>
      <c r="BS488" s="162"/>
      <c r="BT488" s="162"/>
      <c r="BU488" s="162"/>
      <c r="BV488" s="162"/>
      <c r="BW488" s="162"/>
      <c r="BX488" s="162"/>
      <c r="BY488" s="162"/>
    </row>
    <row r="489" spans="1:89" s="161" customFormat="1" x14ac:dyDescent="0.3">
      <c r="A489" s="143">
        <v>489</v>
      </c>
      <c r="B489" s="167"/>
      <c r="C489" s="168" t="s">
        <v>37</v>
      </c>
      <c r="D489" s="168">
        <v>45481</v>
      </c>
      <c r="E489" s="160" t="s">
        <v>23</v>
      </c>
      <c r="F489" s="160" t="s">
        <v>12</v>
      </c>
      <c r="G489" s="160"/>
      <c r="H489" s="174"/>
      <c r="I489" s="174"/>
      <c r="J489" s="174"/>
      <c r="K489" s="174"/>
      <c r="L489" s="174"/>
      <c r="M489" s="378"/>
      <c r="N489" s="327"/>
      <c r="AJ489" s="162"/>
      <c r="AK489" s="162"/>
      <c r="AL489" s="162"/>
      <c r="AM489" s="162"/>
      <c r="AN489" s="162"/>
      <c r="AO489" s="162"/>
      <c r="AP489" s="162"/>
      <c r="AQ489" s="162"/>
      <c r="AR489" s="162"/>
      <c r="AS489" s="162"/>
      <c r="AT489" s="162"/>
      <c r="AU489" s="162"/>
      <c r="AV489" s="162"/>
      <c r="AW489" s="162"/>
      <c r="AX489" s="162"/>
      <c r="AY489" s="162"/>
      <c r="AZ489" s="162"/>
      <c r="BA489" s="162"/>
      <c r="BB489" s="162"/>
      <c r="BC489" s="162"/>
      <c r="BD489" s="162"/>
      <c r="BE489" s="162"/>
      <c r="BF489" s="162"/>
      <c r="BG489" s="162"/>
      <c r="BH489" s="162"/>
      <c r="BI489" s="162"/>
      <c r="BJ489" s="162"/>
      <c r="BK489" s="162"/>
      <c r="BL489" s="162"/>
      <c r="BM489" s="162"/>
      <c r="BN489" s="162"/>
      <c r="BO489" s="162"/>
      <c r="BP489" s="162"/>
      <c r="BQ489" s="162"/>
      <c r="BR489" s="162"/>
      <c r="BS489" s="162"/>
      <c r="BT489" s="162"/>
      <c r="BU489" s="162"/>
      <c r="BV489" s="162"/>
      <c r="BW489" s="162"/>
      <c r="BX489" s="162"/>
      <c r="BY489" s="162"/>
    </row>
    <row r="490" spans="1:89" s="161" customFormat="1" x14ac:dyDescent="0.3">
      <c r="A490" s="143">
        <v>490</v>
      </c>
      <c r="B490" s="167"/>
      <c r="C490" s="168"/>
      <c r="D490" s="168"/>
      <c r="E490" s="160"/>
      <c r="F490" s="160"/>
      <c r="G490" s="160"/>
      <c r="H490" s="160"/>
      <c r="I490" s="160"/>
      <c r="J490" s="323"/>
      <c r="K490" s="160"/>
      <c r="L490" s="160"/>
      <c r="M490" s="377"/>
      <c r="N490" s="327"/>
      <c r="AJ490" s="162"/>
      <c r="AK490" s="162"/>
      <c r="AL490" s="162"/>
      <c r="AM490" s="162"/>
      <c r="AN490" s="162"/>
      <c r="AO490" s="162"/>
      <c r="AP490" s="162"/>
      <c r="AQ490" s="162"/>
      <c r="AR490" s="162"/>
      <c r="AS490" s="162"/>
      <c r="AT490" s="162"/>
      <c r="AU490" s="162"/>
      <c r="AV490" s="162"/>
      <c r="AW490" s="162"/>
      <c r="AX490" s="162"/>
      <c r="AY490" s="162"/>
      <c r="AZ490" s="162"/>
      <c r="BA490" s="162"/>
      <c r="BB490" s="162"/>
      <c r="BC490" s="162"/>
      <c r="BD490" s="162"/>
      <c r="BE490" s="162"/>
      <c r="BF490" s="162"/>
      <c r="BG490" s="162"/>
      <c r="BH490" s="162"/>
      <c r="BI490" s="162"/>
      <c r="BJ490" s="162"/>
      <c r="BK490" s="162"/>
      <c r="BL490" s="162"/>
      <c r="BM490" s="162"/>
      <c r="BN490" s="162"/>
      <c r="BO490" s="162"/>
      <c r="BP490" s="162"/>
      <c r="BQ490" s="162"/>
      <c r="BR490" s="162"/>
      <c r="BS490" s="162"/>
      <c r="BT490" s="162"/>
      <c r="BU490" s="162"/>
      <c r="BV490" s="162"/>
      <c r="BW490" s="162"/>
      <c r="BX490" s="162"/>
      <c r="BY490" s="162"/>
      <c r="BZ490" s="162"/>
      <c r="CA490" s="162"/>
      <c r="CB490" s="162"/>
      <c r="CC490" s="162"/>
      <c r="CD490" s="162"/>
      <c r="CE490" s="162"/>
      <c r="CF490" s="162"/>
      <c r="CG490" s="162"/>
      <c r="CH490" s="162"/>
      <c r="CI490" s="162"/>
      <c r="CJ490" s="162"/>
      <c r="CK490" s="162"/>
    </row>
    <row r="491" spans="1:89" s="161" customFormat="1" x14ac:dyDescent="0.3">
      <c r="A491" s="143">
        <v>491</v>
      </c>
      <c r="B491" s="167"/>
      <c r="C491" s="168"/>
      <c r="D491" s="168"/>
      <c r="E491" s="160"/>
      <c r="F491" s="160"/>
      <c r="G491" s="160" t="s">
        <v>24</v>
      </c>
      <c r="H491" s="166" t="s">
        <v>38</v>
      </c>
      <c r="I491" s="160"/>
      <c r="J491" s="323" t="s">
        <v>222</v>
      </c>
      <c r="K491" s="160"/>
      <c r="L491" s="160"/>
      <c r="M491" s="377"/>
      <c r="N491" s="327"/>
      <c r="AJ491" s="162"/>
      <c r="AK491" s="162"/>
      <c r="AL491" s="162"/>
      <c r="AM491" s="162"/>
      <c r="AN491" s="162"/>
      <c r="AO491" s="162"/>
      <c r="AP491" s="162"/>
      <c r="AQ491" s="162"/>
      <c r="AR491" s="162"/>
      <c r="AS491" s="162"/>
      <c r="AT491" s="162"/>
      <c r="AU491" s="162"/>
      <c r="AV491" s="162"/>
      <c r="AW491" s="162"/>
      <c r="AX491" s="162"/>
      <c r="AY491" s="162"/>
      <c r="AZ491" s="162"/>
      <c r="BA491" s="162"/>
      <c r="BB491" s="162"/>
      <c r="BC491" s="162"/>
      <c r="BD491" s="162"/>
      <c r="BE491" s="162"/>
      <c r="BF491" s="162"/>
      <c r="BG491" s="162"/>
      <c r="BH491" s="162"/>
      <c r="BI491" s="162"/>
      <c r="BJ491" s="162"/>
      <c r="BK491" s="162"/>
      <c r="BL491" s="162"/>
      <c r="BM491" s="162"/>
      <c r="BN491" s="162"/>
      <c r="BO491" s="162"/>
      <c r="BP491" s="162"/>
      <c r="BQ491" s="162"/>
      <c r="BR491" s="162"/>
      <c r="BS491" s="162"/>
      <c r="BT491" s="162"/>
      <c r="BU491" s="162"/>
      <c r="BV491" s="162"/>
      <c r="BW491" s="162"/>
      <c r="BX491" s="162"/>
      <c r="BY491" s="162"/>
      <c r="BZ491" s="162"/>
      <c r="CA491" s="162"/>
      <c r="CB491" s="162"/>
      <c r="CC491" s="162"/>
      <c r="CD491" s="162"/>
      <c r="CE491" s="162"/>
      <c r="CF491" s="162"/>
      <c r="CG491" s="162"/>
      <c r="CH491" s="162"/>
      <c r="CI491" s="162"/>
      <c r="CJ491" s="162"/>
      <c r="CK491" s="162"/>
    </row>
    <row r="492" spans="1:89" s="161" customFormat="1" x14ac:dyDescent="0.3">
      <c r="A492" s="143">
        <v>492</v>
      </c>
      <c r="B492" s="167"/>
      <c r="C492" s="168"/>
      <c r="D492" s="168"/>
      <c r="E492" s="160"/>
      <c r="F492" s="160"/>
      <c r="G492" s="160" t="s">
        <v>22</v>
      </c>
      <c r="H492" s="166" t="s">
        <v>38</v>
      </c>
      <c r="I492" s="160"/>
      <c r="J492" s="323" t="s">
        <v>222</v>
      </c>
      <c r="K492" s="160"/>
      <c r="L492" s="160"/>
      <c r="M492" s="377"/>
      <c r="N492" s="327"/>
      <c r="AJ492" s="162"/>
      <c r="AK492" s="162"/>
      <c r="AL492" s="162"/>
      <c r="AM492" s="162"/>
      <c r="AN492" s="162"/>
      <c r="AO492" s="162"/>
      <c r="AP492" s="162"/>
      <c r="AQ492" s="162"/>
      <c r="AR492" s="162"/>
      <c r="AS492" s="162"/>
      <c r="AT492" s="162"/>
      <c r="AU492" s="162"/>
      <c r="AV492" s="162"/>
      <c r="AW492" s="162"/>
      <c r="AX492" s="162"/>
      <c r="AY492" s="162"/>
      <c r="AZ492" s="162"/>
      <c r="BA492" s="162"/>
      <c r="BB492" s="162"/>
      <c r="BC492" s="162"/>
      <c r="BD492" s="162"/>
      <c r="BE492" s="162"/>
      <c r="BF492" s="162"/>
      <c r="BG492" s="162"/>
      <c r="BH492" s="162"/>
      <c r="BI492" s="162"/>
      <c r="BJ492" s="162"/>
      <c r="BK492" s="162"/>
      <c r="BL492" s="162"/>
      <c r="BM492" s="162"/>
      <c r="BN492" s="162"/>
      <c r="BO492" s="162"/>
      <c r="BP492" s="162"/>
      <c r="BQ492" s="162"/>
      <c r="BR492" s="162"/>
      <c r="BS492" s="162"/>
      <c r="BT492" s="162"/>
      <c r="BU492" s="162"/>
      <c r="BV492" s="162"/>
      <c r="BW492" s="162"/>
      <c r="BX492" s="162"/>
      <c r="BY492" s="162"/>
      <c r="BZ492" s="162"/>
      <c r="CA492" s="162"/>
      <c r="CB492" s="162"/>
      <c r="CC492" s="162"/>
      <c r="CD492" s="162"/>
      <c r="CE492" s="162"/>
      <c r="CF492" s="162"/>
      <c r="CG492" s="162"/>
      <c r="CH492" s="162"/>
      <c r="CI492" s="162"/>
      <c r="CJ492" s="162"/>
      <c r="CK492" s="162"/>
    </row>
    <row r="493" spans="1:89" s="161" customFormat="1" x14ac:dyDescent="0.3">
      <c r="A493" s="143">
        <v>493</v>
      </c>
      <c r="B493" s="167"/>
      <c r="C493" s="168"/>
      <c r="D493" s="168"/>
      <c r="E493" s="160"/>
      <c r="F493" s="160"/>
      <c r="G493" s="160" t="s">
        <v>21</v>
      </c>
      <c r="H493" s="166" t="s">
        <v>38</v>
      </c>
      <c r="I493" s="160"/>
      <c r="J493" s="323" t="s">
        <v>222</v>
      </c>
      <c r="K493" s="160"/>
      <c r="L493" s="160"/>
      <c r="M493" s="377"/>
      <c r="N493" s="332"/>
      <c r="AJ493" s="162"/>
      <c r="AK493" s="162"/>
      <c r="AL493" s="162"/>
      <c r="AM493" s="162"/>
      <c r="AN493" s="162"/>
      <c r="AO493" s="162"/>
      <c r="AP493" s="162"/>
      <c r="AQ493" s="162"/>
      <c r="AR493" s="162"/>
      <c r="AS493" s="162"/>
      <c r="AT493" s="162"/>
      <c r="AU493" s="162"/>
      <c r="AV493" s="162"/>
      <c r="AW493" s="162"/>
      <c r="AX493" s="162"/>
      <c r="AY493" s="162"/>
      <c r="AZ493" s="162"/>
      <c r="BA493" s="162"/>
      <c r="BB493" s="162"/>
      <c r="BC493" s="162"/>
      <c r="BD493" s="162"/>
      <c r="BE493" s="162"/>
      <c r="BF493" s="162"/>
      <c r="BG493" s="162"/>
      <c r="BH493" s="162"/>
      <c r="BI493" s="162"/>
      <c r="BJ493" s="162"/>
      <c r="BK493" s="162"/>
      <c r="BL493" s="162"/>
      <c r="BM493" s="162"/>
      <c r="BN493" s="162"/>
      <c r="BO493" s="162"/>
      <c r="BP493" s="162"/>
      <c r="BQ493" s="162"/>
      <c r="BR493" s="162"/>
      <c r="BS493" s="162"/>
      <c r="BT493" s="162"/>
      <c r="BU493" s="162"/>
      <c r="BV493" s="162"/>
      <c r="BW493" s="162"/>
      <c r="BX493" s="162"/>
      <c r="BY493" s="162"/>
      <c r="BZ493" s="162"/>
      <c r="CA493" s="162"/>
      <c r="CB493" s="162"/>
      <c r="CC493" s="162"/>
      <c r="CD493" s="162"/>
      <c r="CE493" s="162"/>
      <c r="CF493" s="162"/>
      <c r="CG493" s="162"/>
      <c r="CH493" s="162"/>
      <c r="CI493" s="162"/>
      <c r="CJ493" s="162"/>
      <c r="CK493" s="162"/>
    </row>
    <row r="494" spans="1:89" s="161" customFormat="1" x14ac:dyDescent="0.3">
      <c r="A494" s="143">
        <v>494</v>
      </c>
      <c r="B494" s="167"/>
      <c r="C494" s="168"/>
      <c r="D494" s="168"/>
      <c r="E494" s="160"/>
      <c r="F494" s="160"/>
      <c r="G494" s="160" t="s">
        <v>17</v>
      </c>
      <c r="H494" s="166" t="s">
        <v>38</v>
      </c>
      <c r="I494" s="160"/>
      <c r="J494" s="323" t="s">
        <v>222</v>
      </c>
      <c r="K494" s="160"/>
      <c r="L494" s="160"/>
      <c r="M494" s="377"/>
      <c r="N494" s="332"/>
      <c r="AJ494" s="162"/>
      <c r="AK494" s="162"/>
      <c r="AL494" s="162"/>
      <c r="AM494" s="162"/>
      <c r="AN494" s="162"/>
      <c r="AO494" s="162"/>
      <c r="AP494" s="162"/>
      <c r="AQ494" s="162"/>
      <c r="AR494" s="162"/>
      <c r="AS494" s="162"/>
      <c r="AT494" s="162"/>
      <c r="AU494" s="162"/>
      <c r="AV494" s="162"/>
      <c r="AW494" s="162"/>
      <c r="AX494" s="162"/>
      <c r="AY494" s="162"/>
      <c r="AZ494" s="162"/>
      <c r="BA494" s="162"/>
      <c r="BB494" s="162"/>
      <c r="BC494" s="162"/>
      <c r="BD494" s="162"/>
      <c r="BE494" s="162"/>
      <c r="BF494" s="162"/>
      <c r="BG494" s="162"/>
      <c r="BH494" s="162"/>
      <c r="BI494" s="162"/>
      <c r="BJ494" s="162"/>
      <c r="BK494" s="162"/>
      <c r="BL494" s="162"/>
      <c r="BM494" s="162"/>
      <c r="BN494" s="162"/>
      <c r="BO494" s="162"/>
      <c r="BP494" s="162"/>
      <c r="BQ494" s="162"/>
      <c r="BR494" s="162"/>
      <c r="BS494" s="162"/>
      <c r="BT494" s="162"/>
      <c r="BU494" s="162"/>
      <c r="BV494" s="162"/>
      <c r="BW494" s="162"/>
      <c r="BX494" s="162"/>
      <c r="BY494" s="162"/>
      <c r="BZ494" s="162"/>
      <c r="CA494" s="162"/>
      <c r="CB494" s="162"/>
      <c r="CC494" s="162"/>
      <c r="CD494" s="162"/>
      <c r="CE494" s="162"/>
      <c r="CF494" s="162"/>
      <c r="CG494" s="162"/>
      <c r="CH494" s="162"/>
      <c r="CI494" s="162"/>
      <c r="CJ494" s="162"/>
      <c r="CK494" s="162"/>
    </row>
    <row r="495" spans="1:89" s="161" customFormat="1" x14ac:dyDescent="0.3">
      <c r="A495" s="143">
        <v>495</v>
      </c>
      <c r="B495" s="167"/>
      <c r="C495" s="168"/>
      <c r="D495" s="168"/>
      <c r="E495" s="160"/>
      <c r="F495" s="160"/>
      <c r="G495" s="160" t="s">
        <v>78</v>
      </c>
      <c r="H495" s="166" t="s">
        <v>38</v>
      </c>
      <c r="I495" s="160"/>
      <c r="J495" s="323" t="s">
        <v>222</v>
      </c>
      <c r="K495" s="160"/>
      <c r="L495" s="160"/>
      <c r="M495" s="377"/>
      <c r="N495" s="332"/>
      <c r="AJ495" s="162"/>
      <c r="AK495" s="162"/>
      <c r="AL495" s="162"/>
      <c r="AM495" s="162"/>
      <c r="AN495" s="162"/>
      <c r="AO495" s="162"/>
      <c r="AP495" s="162"/>
      <c r="AQ495" s="162"/>
      <c r="AR495" s="162"/>
      <c r="AS495" s="162"/>
      <c r="AT495" s="162"/>
      <c r="AU495" s="162"/>
      <c r="AV495" s="162"/>
      <c r="AW495" s="162"/>
      <c r="AX495" s="162"/>
      <c r="AY495" s="162"/>
      <c r="AZ495" s="162"/>
      <c r="BA495" s="162"/>
      <c r="BB495" s="162"/>
      <c r="BC495" s="162"/>
      <c r="BD495" s="162"/>
      <c r="BE495" s="162"/>
      <c r="BF495" s="162"/>
      <c r="BG495" s="162"/>
      <c r="BH495" s="162"/>
      <c r="BI495" s="162"/>
      <c r="BJ495" s="162"/>
      <c r="BK495" s="162"/>
      <c r="BL495" s="162"/>
      <c r="BM495" s="162"/>
      <c r="BN495" s="162"/>
      <c r="BO495" s="162"/>
      <c r="BP495" s="162"/>
      <c r="BQ495" s="162"/>
      <c r="BR495" s="162"/>
      <c r="BS495" s="162"/>
      <c r="BT495" s="162"/>
      <c r="BU495" s="162"/>
      <c r="BV495" s="162"/>
      <c r="BW495" s="162"/>
      <c r="BX495" s="162"/>
      <c r="BY495" s="162"/>
      <c r="BZ495" s="162"/>
      <c r="CA495" s="162"/>
      <c r="CB495" s="162"/>
      <c r="CC495" s="162"/>
      <c r="CD495" s="162"/>
      <c r="CE495" s="162"/>
      <c r="CF495" s="162"/>
      <c r="CG495" s="162"/>
      <c r="CH495" s="162"/>
      <c r="CI495" s="162"/>
      <c r="CJ495" s="162"/>
      <c r="CK495" s="162"/>
    </row>
    <row r="496" spans="1:89" s="161" customFormat="1" x14ac:dyDescent="0.3">
      <c r="A496" s="143">
        <v>496</v>
      </c>
      <c r="B496" s="167"/>
      <c r="C496" s="168"/>
      <c r="D496" s="168"/>
      <c r="E496" s="160"/>
      <c r="F496" s="160"/>
      <c r="G496" s="160" t="s">
        <v>79</v>
      </c>
      <c r="H496" s="166" t="s">
        <v>38</v>
      </c>
      <c r="I496" s="160"/>
      <c r="J496" s="323" t="s">
        <v>222</v>
      </c>
      <c r="K496" s="160"/>
      <c r="L496" s="160"/>
      <c r="M496" s="377"/>
      <c r="N496" s="332"/>
      <c r="AJ496" s="162"/>
      <c r="AK496" s="162"/>
      <c r="AL496" s="162"/>
      <c r="AM496" s="162"/>
      <c r="AN496" s="162"/>
      <c r="AO496" s="162"/>
      <c r="AP496" s="162"/>
      <c r="AQ496" s="162"/>
      <c r="AR496" s="162"/>
      <c r="AS496" s="162"/>
      <c r="AT496" s="162"/>
      <c r="AU496" s="162"/>
      <c r="AV496" s="162"/>
      <c r="AW496" s="162"/>
      <c r="AX496" s="162"/>
      <c r="AY496" s="162"/>
      <c r="AZ496" s="162"/>
      <c r="BA496" s="162"/>
      <c r="BB496" s="162"/>
      <c r="BC496" s="162"/>
      <c r="BD496" s="162"/>
      <c r="BE496" s="162"/>
      <c r="BF496" s="162"/>
      <c r="BG496" s="162"/>
      <c r="BH496" s="162"/>
      <c r="BI496" s="162"/>
      <c r="BJ496" s="162"/>
      <c r="BK496" s="162"/>
      <c r="BL496" s="162"/>
      <c r="BM496" s="162"/>
      <c r="BN496" s="162"/>
      <c r="BO496" s="162"/>
      <c r="BP496" s="162"/>
      <c r="BQ496" s="162"/>
      <c r="BR496" s="162"/>
      <c r="BS496" s="162"/>
      <c r="BT496" s="162"/>
      <c r="BU496" s="162"/>
      <c r="BV496" s="162"/>
      <c r="BW496" s="162"/>
      <c r="BX496" s="162"/>
      <c r="BY496" s="162"/>
      <c r="BZ496" s="162"/>
      <c r="CA496" s="162"/>
      <c r="CB496" s="162"/>
      <c r="CC496" s="162"/>
      <c r="CD496" s="162"/>
      <c r="CE496" s="162"/>
      <c r="CF496" s="162"/>
      <c r="CG496" s="162"/>
      <c r="CH496" s="162"/>
      <c r="CI496" s="162"/>
      <c r="CJ496" s="162"/>
      <c r="CK496" s="162"/>
    </row>
    <row r="497" spans="1:89" s="161" customFormat="1" x14ac:dyDescent="0.3">
      <c r="A497" s="143">
        <v>497</v>
      </c>
      <c r="B497" s="167"/>
      <c r="C497" s="168"/>
      <c r="D497" s="168"/>
      <c r="E497" s="160"/>
      <c r="F497" s="160"/>
      <c r="G497" s="160" t="s">
        <v>80</v>
      </c>
      <c r="H497" s="166" t="s">
        <v>38</v>
      </c>
      <c r="I497" s="160"/>
      <c r="J497" s="323" t="s">
        <v>222</v>
      </c>
      <c r="K497" s="160"/>
      <c r="L497" s="160"/>
      <c r="M497" s="377"/>
      <c r="N497" s="332"/>
      <c r="AJ497" s="162"/>
      <c r="AK497" s="162"/>
      <c r="AL497" s="162"/>
      <c r="AM497" s="162"/>
      <c r="AN497" s="162"/>
      <c r="AO497" s="162"/>
      <c r="AP497" s="162"/>
      <c r="AQ497" s="162"/>
      <c r="AR497" s="162"/>
      <c r="AS497" s="162"/>
      <c r="AT497" s="162"/>
      <c r="AU497" s="162"/>
      <c r="AV497" s="162"/>
      <c r="AW497" s="162"/>
      <c r="AX497" s="162"/>
      <c r="AY497" s="162"/>
      <c r="AZ497" s="162"/>
      <c r="BA497" s="162"/>
      <c r="BB497" s="162"/>
      <c r="BC497" s="162"/>
      <c r="BD497" s="162"/>
      <c r="BE497" s="162"/>
      <c r="BF497" s="162"/>
      <c r="BG497" s="162"/>
      <c r="BH497" s="162"/>
      <c r="BI497" s="162"/>
      <c r="BJ497" s="162"/>
      <c r="BK497" s="162"/>
      <c r="BL497" s="162"/>
      <c r="BM497" s="162"/>
      <c r="BN497" s="162"/>
      <c r="BO497" s="162"/>
      <c r="BP497" s="162"/>
      <c r="BQ497" s="162"/>
      <c r="BR497" s="162"/>
      <c r="BS497" s="162"/>
      <c r="BT497" s="162"/>
      <c r="BU497" s="162"/>
      <c r="BV497" s="162"/>
      <c r="BW497" s="162"/>
      <c r="BX497" s="162"/>
      <c r="BY497" s="162"/>
      <c r="BZ497" s="162"/>
      <c r="CA497" s="162"/>
      <c r="CB497" s="162"/>
      <c r="CC497" s="162"/>
      <c r="CD497" s="162"/>
      <c r="CE497" s="162"/>
      <c r="CF497" s="162"/>
      <c r="CG497" s="162"/>
      <c r="CH497" s="162"/>
      <c r="CI497" s="162"/>
      <c r="CJ497" s="162"/>
      <c r="CK497" s="162"/>
    </row>
    <row r="498" spans="1:89" s="161" customFormat="1" x14ac:dyDescent="0.3">
      <c r="A498" s="143">
        <v>498</v>
      </c>
      <c r="B498" s="167"/>
      <c r="C498" s="168"/>
      <c r="D498" s="168"/>
      <c r="E498" s="160"/>
      <c r="F498" s="160"/>
      <c r="G498" s="160" t="s">
        <v>77</v>
      </c>
      <c r="H498" s="166" t="s">
        <v>38</v>
      </c>
      <c r="I498" s="160"/>
      <c r="J498" s="323" t="s">
        <v>222</v>
      </c>
      <c r="K498" s="160"/>
      <c r="L498" s="160"/>
      <c r="M498" s="377"/>
      <c r="N498" s="332"/>
      <c r="AJ498" s="162"/>
      <c r="AK498" s="162"/>
      <c r="AL498" s="162"/>
      <c r="AM498" s="162"/>
      <c r="AN498" s="162"/>
      <c r="AO498" s="162"/>
      <c r="AP498" s="162"/>
      <c r="AQ498" s="162"/>
      <c r="AR498" s="162"/>
      <c r="AS498" s="162"/>
      <c r="AT498" s="162"/>
      <c r="AU498" s="162"/>
      <c r="AV498" s="162"/>
      <c r="AW498" s="162"/>
      <c r="AX498" s="162"/>
      <c r="AY498" s="162"/>
      <c r="AZ498" s="162"/>
      <c r="BA498" s="162"/>
      <c r="BB498" s="162"/>
      <c r="BC498" s="162"/>
      <c r="BD498" s="162"/>
      <c r="BE498" s="162"/>
      <c r="BF498" s="162"/>
      <c r="BG498" s="162"/>
      <c r="BH498" s="162"/>
      <c r="BI498" s="162"/>
      <c r="BJ498" s="162"/>
      <c r="BK498" s="162"/>
      <c r="BL498" s="162"/>
      <c r="BM498" s="162"/>
      <c r="BN498" s="162"/>
      <c r="BO498" s="162"/>
      <c r="BP498" s="162"/>
      <c r="BQ498" s="162"/>
      <c r="BR498" s="162"/>
      <c r="BS498" s="162"/>
      <c r="BT498" s="162"/>
      <c r="BU498" s="162"/>
      <c r="BV498" s="162"/>
      <c r="BW498" s="162"/>
      <c r="BX498" s="162"/>
      <c r="BY498" s="162"/>
      <c r="BZ498" s="162"/>
      <c r="CA498" s="162"/>
      <c r="CB498" s="162"/>
      <c r="CC498" s="162"/>
      <c r="CD498" s="162"/>
      <c r="CE498" s="162"/>
      <c r="CF498" s="162"/>
      <c r="CG498" s="162"/>
      <c r="CH498" s="162"/>
      <c r="CI498" s="162"/>
      <c r="CJ498" s="162"/>
      <c r="CK498" s="162"/>
    </row>
    <row r="499" spans="1:89" s="161" customFormat="1" ht="19.5" thickBot="1" x14ac:dyDescent="0.35">
      <c r="A499" s="143">
        <v>499</v>
      </c>
      <c r="B499" s="172"/>
      <c r="C499" s="169"/>
      <c r="D499" s="169"/>
      <c r="E499" s="170"/>
      <c r="F499" s="170"/>
      <c r="G499" s="170"/>
      <c r="H499" s="290"/>
      <c r="I499" s="170"/>
      <c r="J499" s="384"/>
      <c r="K499" s="170"/>
      <c r="L499" s="170"/>
      <c r="M499" s="380"/>
      <c r="N499" s="332"/>
      <c r="AJ499" s="162"/>
      <c r="AK499" s="162"/>
      <c r="AL499" s="162"/>
      <c r="AM499" s="162"/>
      <c r="AN499" s="162"/>
      <c r="AO499" s="162"/>
      <c r="AP499" s="162"/>
      <c r="AQ499" s="162"/>
      <c r="AR499" s="162"/>
      <c r="AS499" s="162"/>
      <c r="AT499" s="162"/>
      <c r="AU499" s="162"/>
      <c r="AV499" s="162"/>
      <c r="AW499" s="162"/>
      <c r="AX499" s="162"/>
      <c r="AY499" s="162"/>
      <c r="AZ499" s="162"/>
      <c r="BA499" s="162"/>
      <c r="BB499" s="162"/>
      <c r="BC499" s="162"/>
      <c r="BD499" s="162"/>
      <c r="BE499" s="162"/>
      <c r="BF499" s="162"/>
      <c r="BG499" s="162"/>
      <c r="BH499" s="162"/>
      <c r="BI499" s="162"/>
      <c r="BJ499" s="162"/>
      <c r="BK499" s="162"/>
      <c r="BL499" s="162"/>
      <c r="BM499" s="162"/>
      <c r="BN499" s="162"/>
      <c r="BO499" s="162"/>
      <c r="BP499" s="162"/>
      <c r="BQ499" s="162"/>
      <c r="BR499" s="162"/>
      <c r="BS499" s="162"/>
      <c r="BT499" s="162"/>
      <c r="BU499" s="162"/>
      <c r="BV499" s="162"/>
      <c r="BW499" s="162"/>
      <c r="BX499" s="162"/>
      <c r="BY499" s="162"/>
      <c r="BZ499" s="162"/>
      <c r="CA499" s="162"/>
      <c r="CB499" s="162"/>
      <c r="CC499" s="162"/>
      <c r="CD499" s="162"/>
      <c r="CE499" s="162"/>
      <c r="CF499" s="162"/>
      <c r="CG499" s="162"/>
      <c r="CH499" s="162"/>
      <c r="CI499" s="162"/>
      <c r="CJ499" s="162"/>
      <c r="CK499" s="162"/>
    </row>
    <row r="500" spans="1:89" s="161" customFormat="1" ht="21.75" thickBot="1" x14ac:dyDescent="0.35">
      <c r="A500" s="143">
        <v>500</v>
      </c>
      <c r="B500" s="405" t="s">
        <v>102</v>
      </c>
      <c r="C500" s="406"/>
      <c r="D500" s="407"/>
      <c r="E500" s="335"/>
      <c r="F500" s="335"/>
      <c r="G500" s="335"/>
      <c r="H500" s="336"/>
      <c r="I500" s="336"/>
      <c r="J500" s="335"/>
      <c r="K500" s="335"/>
      <c r="L500" s="335"/>
      <c r="M500" s="343"/>
      <c r="N500" s="328"/>
      <c r="AJ500" s="162"/>
      <c r="AK500" s="162"/>
      <c r="AL500" s="162"/>
      <c r="AM500" s="162"/>
      <c r="AN500" s="162"/>
      <c r="AO500" s="162"/>
      <c r="AP500" s="162"/>
      <c r="AQ500" s="162"/>
      <c r="AR500" s="162"/>
      <c r="AS500" s="162"/>
      <c r="AT500" s="162"/>
      <c r="AU500" s="162"/>
      <c r="AV500" s="162"/>
      <c r="AW500" s="162"/>
      <c r="AX500" s="162"/>
      <c r="AY500" s="162"/>
      <c r="AZ500" s="162"/>
      <c r="BA500" s="162"/>
      <c r="BB500" s="162"/>
      <c r="BC500" s="162"/>
      <c r="BD500" s="162"/>
      <c r="BE500" s="162"/>
      <c r="BF500" s="162"/>
      <c r="BG500" s="162"/>
      <c r="BH500" s="162"/>
      <c r="BI500" s="162"/>
      <c r="BJ500" s="162"/>
      <c r="BK500" s="162"/>
      <c r="BL500" s="162"/>
      <c r="BM500" s="162"/>
      <c r="BN500" s="162"/>
      <c r="BO500" s="162"/>
      <c r="BP500" s="162"/>
      <c r="BQ500" s="162"/>
      <c r="BR500" s="162"/>
      <c r="BS500" s="162"/>
      <c r="BT500" s="162"/>
      <c r="BU500" s="162"/>
      <c r="BV500" s="162"/>
      <c r="BW500" s="162"/>
      <c r="BX500" s="162"/>
      <c r="BY500" s="162"/>
      <c r="BZ500" s="162"/>
      <c r="CA500" s="162"/>
      <c r="CB500" s="162"/>
      <c r="CC500" s="162"/>
      <c r="CD500" s="162"/>
      <c r="CE500" s="162"/>
      <c r="CF500" s="162"/>
      <c r="CG500" s="162"/>
      <c r="CH500" s="162"/>
      <c r="CI500" s="162"/>
      <c r="CJ500" s="162"/>
      <c r="CK500" s="162"/>
    </row>
    <row r="501" spans="1:89" s="161" customFormat="1" x14ac:dyDescent="0.3">
      <c r="A501" s="143">
        <v>501</v>
      </c>
      <c r="B501" s="370"/>
      <c r="C501" s="372" t="s">
        <v>10</v>
      </c>
      <c r="D501" s="372">
        <v>45485</v>
      </c>
      <c r="E501" s="346" t="s">
        <v>97</v>
      </c>
      <c r="F501" s="346" t="s">
        <v>12</v>
      </c>
      <c r="G501" s="346" t="s">
        <v>174</v>
      </c>
      <c r="H501" s="346"/>
      <c r="I501" s="346"/>
      <c r="J501" s="346"/>
      <c r="K501" s="346"/>
      <c r="L501" s="346"/>
      <c r="M501" s="376"/>
      <c r="N501" s="327"/>
      <c r="AJ501" s="162"/>
      <c r="AK501" s="162"/>
      <c r="AL501" s="162"/>
      <c r="AM501" s="162"/>
      <c r="AN501" s="162"/>
      <c r="AO501" s="162"/>
      <c r="AP501" s="162"/>
      <c r="AQ501" s="162"/>
      <c r="AR501" s="162"/>
      <c r="AS501" s="162"/>
      <c r="AT501" s="162"/>
      <c r="AU501" s="162"/>
      <c r="AV501" s="162"/>
      <c r="AW501" s="162"/>
      <c r="AX501" s="162"/>
      <c r="AY501" s="162"/>
      <c r="AZ501" s="162"/>
      <c r="BA501" s="162"/>
      <c r="BB501" s="162"/>
      <c r="BC501" s="162"/>
      <c r="BD501" s="162"/>
      <c r="BE501" s="162"/>
      <c r="BF501" s="162"/>
      <c r="BG501" s="162"/>
      <c r="BH501" s="162"/>
      <c r="BI501" s="162"/>
      <c r="BJ501" s="162"/>
      <c r="BK501" s="162"/>
      <c r="BL501" s="162"/>
      <c r="BM501" s="162"/>
      <c r="BN501" s="162"/>
      <c r="BO501" s="162"/>
      <c r="BP501" s="162"/>
      <c r="BQ501" s="162"/>
      <c r="BR501" s="162"/>
      <c r="BS501" s="162"/>
      <c r="BT501" s="162"/>
      <c r="BU501" s="162"/>
      <c r="BV501" s="162"/>
      <c r="BW501" s="162"/>
      <c r="BX501" s="162"/>
      <c r="BY501" s="162"/>
      <c r="BZ501" s="162"/>
      <c r="CA501" s="162"/>
      <c r="CB501" s="162"/>
      <c r="CC501" s="162"/>
      <c r="CD501" s="162"/>
      <c r="CE501" s="162"/>
      <c r="CF501" s="162"/>
      <c r="CG501" s="162"/>
      <c r="CH501" s="162"/>
      <c r="CI501" s="162"/>
      <c r="CJ501" s="162"/>
      <c r="CK501" s="162"/>
    </row>
    <row r="502" spans="1:89" s="161" customFormat="1" x14ac:dyDescent="0.3">
      <c r="A502" s="143">
        <v>502</v>
      </c>
      <c r="B502" s="167"/>
      <c r="C502" s="179" t="s">
        <v>10</v>
      </c>
      <c r="D502" s="179">
        <v>45485</v>
      </c>
      <c r="E502" s="160" t="s">
        <v>13</v>
      </c>
      <c r="F502" s="160" t="s">
        <v>12</v>
      </c>
      <c r="G502" s="160" t="s">
        <v>24</v>
      </c>
      <c r="H502" s="323" t="s">
        <v>41</v>
      </c>
      <c r="I502" s="323" t="s">
        <v>18</v>
      </c>
      <c r="J502" s="323" t="s">
        <v>40</v>
      </c>
      <c r="K502" s="323"/>
      <c r="L502" s="325" t="s">
        <v>115</v>
      </c>
      <c r="M502" s="377" t="s">
        <v>115</v>
      </c>
      <c r="N502" s="401" t="s">
        <v>219</v>
      </c>
      <c r="AJ502" s="162"/>
      <c r="AK502" s="162"/>
      <c r="AL502" s="162"/>
      <c r="AM502" s="162"/>
      <c r="AN502" s="162"/>
      <c r="AO502" s="162"/>
      <c r="AP502" s="162"/>
      <c r="AQ502" s="162"/>
      <c r="AR502" s="162"/>
      <c r="AS502" s="162"/>
      <c r="AT502" s="162"/>
      <c r="AU502" s="162"/>
      <c r="AV502" s="162"/>
      <c r="AW502" s="162"/>
      <c r="AX502" s="162"/>
      <c r="AY502" s="162"/>
      <c r="AZ502" s="162"/>
      <c r="BA502" s="162"/>
      <c r="BB502" s="162"/>
      <c r="BC502" s="162"/>
      <c r="BD502" s="162"/>
      <c r="BE502" s="162"/>
      <c r="BF502" s="162"/>
      <c r="BG502" s="162"/>
      <c r="BH502" s="162"/>
      <c r="BI502" s="162"/>
      <c r="BJ502" s="162"/>
      <c r="BK502" s="162"/>
      <c r="BL502" s="162"/>
      <c r="BM502" s="162"/>
      <c r="BN502" s="162"/>
      <c r="BO502" s="162"/>
      <c r="BP502" s="162"/>
      <c r="BQ502" s="162"/>
      <c r="BR502" s="162"/>
      <c r="BS502" s="162"/>
      <c r="BT502" s="162"/>
      <c r="BU502" s="162"/>
      <c r="BV502" s="162"/>
      <c r="BW502" s="162"/>
      <c r="BX502" s="162"/>
      <c r="BY502" s="162"/>
      <c r="BZ502" s="162"/>
      <c r="CA502" s="162"/>
      <c r="CB502" s="162"/>
      <c r="CC502" s="162"/>
      <c r="CD502" s="162"/>
      <c r="CE502" s="162"/>
      <c r="CF502" s="162"/>
      <c r="CG502" s="162"/>
      <c r="CH502" s="162"/>
      <c r="CI502" s="162"/>
      <c r="CJ502" s="162"/>
      <c r="CK502" s="162"/>
    </row>
    <row r="503" spans="1:89" s="161" customFormat="1" x14ac:dyDescent="0.3">
      <c r="A503" s="143">
        <v>503</v>
      </c>
      <c r="B503" s="167"/>
      <c r="C503" s="179" t="s">
        <v>10</v>
      </c>
      <c r="D503" s="179">
        <v>45485</v>
      </c>
      <c r="E503" s="160" t="s">
        <v>14</v>
      </c>
      <c r="F503" s="160" t="s">
        <v>12</v>
      </c>
      <c r="G503" s="160" t="s">
        <v>24</v>
      </c>
      <c r="H503" s="323" t="s">
        <v>42</v>
      </c>
      <c r="I503" s="323" t="s">
        <v>18</v>
      </c>
      <c r="J503" s="323" t="s">
        <v>9</v>
      </c>
      <c r="K503" s="323"/>
      <c r="L503" s="160" t="s">
        <v>115</v>
      </c>
      <c r="M503" s="377" t="s">
        <v>115</v>
      </c>
      <c r="N503" s="401" t="s">
        <v>221</v>
      </c>
      <c r="AJ503" s="162"/>
      <c r="AK503" s="162"/>
      <c r="AL503" s="162"/>
      <c r="AM503" s="162"/>
      <c r="AN503" s="162"/>
      <c r="AO503" s="162"/>
      <c r="AP503" s="162"/>
      <c r="AQ503" s="162"/>
      <c r="AR503" s="162"/>
      <c r="AS503" s="162"/>
      <c r="AT503" s="162"/>
      <c r="AU503" s="162"/>
      <c r="AV503" s="162"/>
      <c r="AW503" s="162"/>
      <c r="AX503" s="162"/>
      <c r="AY503" s="162"/>
      <c r="AZ503" s="162"/>
      <c r="BA503" s="162"/>
      <c r="BB503" s="162"/>
      <c r="BC503" s="162"/>
      <c r="BD503" s="162"/>
      <c r="BE503" s="162"/>
      <c r="BF503" s="162"/>
      <c r="BG503" s="162"/>
      <c r="BH503" s="162"/>
      <c r="BI503" s="162"/>
      <c r="BJ503" s="162"/>
      <c r="BK503" s="162"/>
      <c r="BL503" s="162"/>
      <c r="BM503" s="162"/>
      <c r="BN503" s="162"/>
      <c r="BO503" s="162"/>
      <c r="BP503" s="162"/>
      <c r="BQ503" s="162"/>
      <c r="BR503" s="162"/>
      <c r="BS503" s="162"/>
      <c r="BT503" s="162"/>
      <c r="BU503" s="162"/>
      <c r="BV503" s="162"/>
      <c r="BW503" s="162"/>
      <c r="BX503" s="162"/>
      <c r="BY503" s="162"/>
      <c r="BZ503" s="162"/>
      <c r="CA503" s="162"/>
      <c r="CB503" s="162"/>
      <c r="CC503" s="162"/>
      <c r="CD503" s="162"/>
      <c r="CE503" s="162"/>
      <c r="CF503" s="162"/>
      <c r="CG503" s="162"/>
      <c r="CH503" s="162"/>
      <c r="CI503" s="162"/>
      <c r="CJ503" s="162"/>
      <c r="CK503" s="162"/>
    </row>
    <row r="504" spans="1:89" s="161" customFormat="1" x14ac:dyDescent="0.3">
      <c r="A504" s="143">
        <v>504</v>
      </c>
      <c r="B504" s="167"/>
      <c r="C504" s="168"/>
      <c r="D504" s="168"/>
      <c r="E504" s="160"/>
      <c r="F504" s="160"/>
      <c r="G504" s="160"/>
      <c r="H504" s="323"/>
      <c r="I504" s="323"/>
      <c r="J504" s="323"/>
      <c r="K504" s="174"/>
      <c r="L504" s="174"/>
      <c r="M504" s="378"/>
      <c r="N504" s="401" t="s">
        <v>220</v>
      </c>
      <c r="AJ504" s="162"/>
      <c r="AK504" s="162"/>
      <c r="AL504" s="162"/>
      <c r="AM504" s="162"/>
      <c r="AN504" s="162"/>
      <c r="AO504" s="162"/>
      <c r="AP504" s="162"/>
      <c r="AQ504" s="162"/>
      <c r="AR504" s="162"/>
      <c r="AS504" s="162"/>
      <c r="AT504" s="162"/>
      <c r="AU504" s="162"/>
      <c r="AV504" s="162"/>
      <c r="AW504" s="162"/>
      <c r="AX504" s="162"/>
      <c r="AY504" s="162"/>
      <c r="AZ504" s="162"/>
      <c r="BA504" s="162"/>
      <c r="BB504" s="162"/>
      <c r="BC504" s="162"/>
      <c r="BD504" s="162"/>
      <c r="BE504" s="162"/>
      <c r="BF504" s="162"/>
      <c r="BG504" s="162"/>
      <c r="BH504" s="162"/>
      <c r="BI504" s="162"/>
      <c r="BJ504" s="162"/>
      <c r="BK504" s="162"/>
      <c r="BL504" s="162"/>
      <c r="BM504" s="162"/>
      <c r="BN504" s="162"/>
      <c r="BO504" s="162"/>
      <c r="BP504" s="162"/>
      <c r="BQ504" s="162"/>
      <c r="BR504" s="162"/>
      <c r="BS504" s="162"/>
      <c r="BT504" s="162"/>
      <c r="BU504" s="162"/>
      <c r="BV504" s="162"/>
      <c r="BW504" s="162"/>
      <c r="BX504" s="162"/>
      <c r="BY504" s="162"/>
      <c r="BZ504" s="162"/>
      <c r="CA504" s="162"/>
      <c r="CB504" s="162"/>
      <c r="CC504" s="162"/>
      <c r="CD504" s="162"/>
      <c r="CE504" s="162"/>
      <c r="CF504" s="162"/>
      <c r="CG504" s="162"/>
      <c r="CH504" s="162"/>
      <c r="CI504" s="162"/>
      <c r="CJ504" s="162"/>
      <c r="CK504" s="162"/>
    </row>
    <row r="505" spans="1:89" s="162" customFormat="1" x14ac:dyDescent="0.3">
      <c r="A505" s="143">
        <v>505</v>
      </c>
      <c r="B505" s="167"/>
      <c r="C505" s="168" t="s">
        <v>15</v>
      </c>
      <c r="D505" s="168">
        <v>45486</v>
      </c>
      <c r="E505" s="160" t="s">
        <v>99</v>
      </c>
      <c r="F505" s="160" t="s">
        <v>12</v>
      </c>
      <c r="G505" s="160" t="s">
        <v>22</v>
      </c>
      <c r="H505" s="323" t="s">
        <v>9</v>
      </c>
      <c r="I505" s="323" t="s">
        <v>18</v>
      </c>
      <c r="J505" s="323" t="s">
        <v>269</v>
      </c>
      <c r="K505" s="160"/>
      <c r="L505" s="160" t="s">
        <v>115</v>
      </c>
      <c r="M505" s="377" t="s">
        <v>115</v>
      </c>
      <c r="N505" s="327"/>
    </row>
    <row r="506" spans="1:89" s="162" customFormat="1" x14ac:dyDescent="0.3">
      <c r="A506" s="143">
        <v>506</v>
      </c>
      <c r="B506" s="167"/>
      <c r="C506" s="168" t="s">
        <v>15</v>
      </c>
      <c r="D506" s="168">
        <v>45486</v>
      </c>
      <c r="E506" s="160" t="s">
        <v>16</v>
      </c>
      <c r="F506" s="160" t="s">
        <v>12</v>
      </c>
      <c r="G506" s="160" t="s">
        <v>22</v>
      </c>
      <c r="H506" s="323" t="s">
        <v>42</v>
      </c>
      <c r="I506" s="323" t="s">
        <v>18</v>
      </c>
      <c r="J506" s="323" t="s">
        <v>40</v>
      </c>
      <c r="K506" s="160"/>
      <c r="L506" s="160" t="s">
        <v>115</v>
      </c>
      <c r="M506" s="377" t="s">
        <v>115</v>
      </c>
      <c r="N506" s="327"/>
    </row>
    <row r="507" spans="1:89" s="162" customFormat="1" x14ac:dyDescent="0.3">
      <c r="A507" s="143">
        <v>507</v>
      </c>
      <c r="B507" s="167"/>
      <c r="C507" s="168" t="s">
        <v>15</v>
      </c>
      <c r="D507" s="168">
        <v>45486</v>
      </c>
      <c r="E507" s="160" t="s">
        <v>19</v>
      </c>
      <c r="F507" s="160" t="s">
        <v>12</v>
      </c>
      <c r="G507" s="160" t="s">
        <v>17</v>
      </c>
      <c r="H507" s="323" t="s">
        <v>42</v>
      </c>
      <c r="I507" s="323" t="s">
        <v>18</v>
      </c>
      <c r="J507" s="323" t="s">
        <v>9</v>
      </c>
      <c r="K507" s="160"/>
      <c r="L507" s="160" t="s">
        <v>115</v>
      </c>
      <c r="M507" s="377" t="s">
        <v>115</v>
      </c>
      <c r="N507" s="327"/>
    </row>
    <row r="508" spans="1:89" s="162" customFormat="1" x14ac:dyDescent="0.3">
      <c r="A508" s="143">
        <v>508</v>
      </c>
      <c r="B508" s="167"/>
      <c r="C508" s="168" t="s">
        <v>15</v>
      </c>
      <c r="D508" s="168">
        <v>45486</v>
      </c>
      <c r="E508" s="160" t="s">
        <v>20</v>
      </c>
      <c r="F508" s="160" t="s">
        <v>12</v>
      </c>
      <c r="G508" s="160" t="s">
        <v>21</v>
      </c>
      <c r="H508" s="323" t="s">
        <v>42</v>
      </c>
      <c r="I508" s="323" t="s">
        <v>18</v>
      </c>
      <c r="J508" s="323" t="s">
        <v>9</v>
      </c>
      <c r="K508" s="323"/>
      <c r="L508" s="160" t="s">
        <v>115</v>
      </c>
      <c r="M508" s="377" t="s">
        <v>115</v>
      </c>
      <c r="N508" s="327"/>
    </row>
    <row r="509" spans="1:89" s="162" customFormat="1" x14ac:dyDescent="0.3">
      <c r="A509" s="143">
        <v>509</v>
      </c>
      <c r="B509" s="167"/>
      <c r="C509" s="168" t="s">
        <v>15</v>
      </c>
      <c r="D509" s="168">
        <v>45486</v>
      </c>
      <c r="E509" s="160" t="s">
        <v>11</v>
      </c>
      <c r="F509" s="160" t="s">
        <v>12</v>
      </c>
      <c r="G509" s="160" t="s">
        <v>21</v>
      </c>
      <c r="H509" s="323" t="s">
        <v>41</v>
      </c>
      <c r="I509" s="323" t="s">
        <v>18</v>
      </c>
      <c r="J509" s="323" t="s">
        <v>40</v>
      </c>
      <c r="K509" s="323"/>
      <c r="L509" s="160" t="s">
        <v>115</v>
      </c>
      <c r="M509" s="377" t="s">
        <v>115</v>
      </c>
      <c r="N509" s="327"/>
    </row>
    <row r="510" spans="1:89" s="162" customFormat="1" x14ac:dyDescent="0.3">
      <c r="A510" s="143">
        <v>510</v>
      </c>
      <c r="B510" s="167"/>
      <c r="C510" s="168" t="s">
        <v>15</v>
      </c>
      <c r="D510" s="168">
        <v>45486</v>
      </c>
      <c r="E510" s="160" t="s">
        <v>23</v>
      </c>
      <c r="F510" s="160" t="s">
        <v>12</v>
      </c>
      <c r="G510" s="160" t="s">
        <v>17</v>
      </c>
      <c r="H510" s="323" t="s">
        <v>41</v>
      </c>
      <c r="I510" s="323" t="s">
        <v>18</v>
      </c>
      <c r="J510" s="323" t="s">
        <v>40</v>
      </c>
      <c r="K510" s="323"/>
      <c r="L510" s="160" t="s">
        <v>115</v>
      </c>
      <c r="M510" s="377" t="s">
        <v>115</v>
      </c>
      <c r="N510" s="327"/>
    </row>
    <row r="511" spans="1:89" s="162" customFormat="1" x14ac:dyDescent="0.3">
      <c r="A511" s="143">
        <v>511</v>
      </c>
      <c r="B511" s="167"/>
      <c r="C511" s="168" t="s">
        <v>15</v>
      </c>
      <c r="D511" s="168">
        <v>45486</v>
      </c>
      <c r="E511" s="160" t="s">
        <v>25</v>
      </c>
      <c r="F511" s="160" t="s">
        <v>12</v>
      </c>
      <c r="G511" s="160" t="s">
        <v>17</v>
      </c>
      <c r="H511" s="323" t="s">
        <v>8</v>
      </c>
      <c r="I511" s="323" t="s">
        <v>18</v>
      </c>
      <c r="J511" s="323" t="s">
        <v>44</v>
      </c>
      <c r="K511" s="323"/>
      <c r="L511" s="160" t="s">
        <v>115</v>
      </c>
      <c r="M511" s="377" t="s">
        <v>115</v>
      </c>
      <c r="N511" s="327"/>
    </row>
    <row r="512" spans="1:89" s="162" customFormat="1" x14ac:dyDescent="0.3">
      <c r="A512" s="143">
        <v>512</v>
      </c>
      <c r="B512" s="167"/>
      <c r="C512" s="168"/>
      <c r="D512" s="168"/>
      <c r="E512" s="160"/>
      <c r="F512" s="160"/>
      <c r="G512" s="174"/>
      <c r="H512" s="323"/>
      <c r="I512" s="174"/>
      <c r="J512" s="323"/>
      <c r="K512" s="174"/>
      <c r="L512" s="174"/>
      <c r="M512" s="378"/>
      <c r="N512" s="327"/>
    </row>
    <row r="513" spans="1:89" s="162" customFormat="1" x14ac:dyDescent="0.3">
      <c r="A513" s="143">
        <v>513</v>
      </c>
      <c r="B513" s="167"/>
      <c r="C513" s="168" t="s">
        <v>26</v>
      </c>
      <c r="D513" s="168">
        <v>45487</v>
      </c>
      <c r="E513" s="160" t="s">
        <v>27</v>
      </c>
      <c r="F513" s="160" t="s">
        <v>12</v>
      </c>
      <c r="G513" s="160" t="s">
        <v>77</v>
      </c>
      <c r="H513" s="323" t="s">
        <v>9</v>
      </c>
      <c r="I513" s="323" t="s">
        <v>18</v>
      </c>
      <c r="J513" s="323" t="s">
        <v>8</v>
      </c>
      <c r="K513" s="165"/>
      <c r="L513" s="323" t="s">
        <v>9</v>
      </c>
      <c r="M513" s="394" t="s">
        <v>8</v>
      </c>
      <c r="N513" s="332"/>
    </row>
    <row r="514" spans="1:89" s="162" customFormat="1" x14ac:dyDescent="0.3">
      <c r="A514" s="143">
        <v>514</v>
      </c>
      <c r="B514" s="167"/>
      <c r="C514" s="168" t="s">
        <v>26</v>
      </c>
      <c r="D514" s="168">
        <v>45487</v>
      </c>
      <c r="E514" s="168" t="s">
        <v>243</v>
      </c>
      <c r="F514" s="160" t="s">
        <v>12</v>
      </c>
      <c r="G514" s="160" t="s">
        <v>77</v>
      </c>
      <c r="H514" s="323" t="s">
        <v>42</v>
      </c>
      <c r="I514" s="323" t="s">
        <v>18</v>
      </c>
      <c r="J514" s="323" t="s">
        <v>41</v>
      </c>
      <c r="K514" s="165"/>
      <c r="L514" s="323" t="s">
        <v>42</v>
      </c>
      <c r="M514" s="394" t="s">
        <v>41</v>
      </c>
      <c r="N514" s="332"/>
    </row>
    <row r="515" spans="1:89" s="161" customFormat="1" x14ac:dyDescent="0.3">
      <c r="A515" s="143">
        <v>515</v>
      </c>
      <c r="B515" s="167"/>
      <c r="C515" s="168" t="s">
        <v>26</v>
      </c>
      <c r="D515" s="168">
        <v>45487</v>
      </c>
      <c r="E515" s="160" t="s">
        <v>96</v>
      </c>
      <c r="F515" s="160" t="s">
        <v>12</v>
      </c>
      <c r="G515" s="160" t="s">
        <v>79</v>
      </c>
      <c r="H515" s="323" t="s">
        <v>9</v>
      </c>
      <c r="I515" s="323" t="s">
        <v>18</v>
      </c>
      <c r="J515" s="323" t="s">
        <v>8</v>
      </c>
      <c r="K515" s="323"/>
      <c r="L515" s="323" t="s">
        <v>42</v>
      </c>
      <c r="M515" s="394" t="s">
        <v>41</v>
      </c>
      <c r="N515" s="332"/>
      <c r="AJ515" s="162"/>
      <c r="AK515" s="162"/>
      <c r="AL515" s="162"/>
      <c r="AM515" s="162"/>
      <c r="AN515" s="162"/>
      <c r="AO515" s="162"/>
      <c r="AP515" s="162"/>
      <c r="AQ515" s="162"/>
      <c r="AR515" s="162"/>
      <c r="AS515" s="162"/>
      <c r="AT515" s="162"/>
      <c r="AU515" s="162"/>
      <c r="AV515" s="162"/>
      <c r="AW515" s="162"/>
      <c r="AX515" s="162"/>
      <c r="AY515" s="162"/>
      <c r="AZ515" s="162"/>
      <c r="BA515" s="162"/>
      <c r="BB515" s="162"/>
      <c r="BC515" s="162"/>
      <c r="BD515" s="162"/>
      <c r="BE515" s="162"/>
      <c r="BF515" s="162"/>
      <c r="BG515" s="162"/>
      <c r="BH515" s="162"/>
      <c r="BI515" s="162"/>
      <c r="BJ515" s="162"/>
      <c r="BK515" s="162"/>
      <c r="BL515" s="162"/>
      <c r="BM515" s="162"/>
      <c r="BN515" s="162"/>
      <c r="BO515" s="162"/>
      <c r="BP515" s="162"/>
      <c r="BQ515" s="162"/>
      <c r="BR515" s="162"/>
      <c r="BS515" s="162"/>
      <c r="BT515" s="162"/>
      <c r="BU515" s="162"/>
      <c r="BV515" s="162"/>
      <c r="BW515" s="162"/>
      <c r="BX515" s="162"/>
      <c r="BY515" s="162"/>
    </row>
    <row r="516" spans="1:89" s="161" customFormat="1" x14ac:dyDescent="0.3">
      <c r="A516" s="143">
        <v>516</v>
      </c>
      <c r="B516" s="167"/>
      <c r="C516" s="168" t="s">
        <v>26</v>
      </c>
      <c r="D516" s="168">
        <v>45487</v>
      </c>
      <c r="E516" s="168" t="s">
        <v>241</v>
      </c>
      <c r="F516" s="160" t="s">
        <v>12</v>
      </c>
      <c r="G516" s="160" t="s">
        <v>79</v>
      </c>
      <c r="H516" s="323" t="s">
        <v>42</v>
      </c>
      <c r="I516" s="323" t="s">
        <v>18</v>
      </c>
      <c r="J516" s="323" t="s">
        <v>41</v>
      </c>
      <c r="K516" s="323"/>
      <c r="L516" s="323" t="s">
        <v>9</v>
      </c>
      <c r="M516" s="394" t="s">
        <v>8</v>
      </c>
      <c r="N516" s="332"/>
      <c r="AJ516" s="162"/>
      <c r="AK516" s="162"/>
      <c r="AL516" s="162"/>
      <c r="AM516" s="162"/>
      <c r="AN516" s="162"/>
      <c r="AO516" s="162"/>
      <c r="AP516" s="162"/>
      <c r="AQ516" s="162"/>
      <c r="AR516" s="162"/>
      <c r="AS516" s="162"/>
      <c r="AT516" s="162"/>
      <c r="AU516" s="162"/>
      <c r="AV516" s="162"/>
      <c r="AW516" s="162"/>
      <c r="AX516" s="162"/>
      <c r="AY516" s="162"/>
      <c r="AZ516" s="162"/>
      <c r="BA516" s="162"/>
      <c r="BB516" s="162"/>
      <c r="BC516" s="162"/>
      <c r="BD516" s="162"/>
      <c r="BE516" s="162"/>
      <c r="BF516" s="162"/>
      <c r="BG516" s="162"/>
      <c r="BH516" s="162"/>
      <c r="BI516" s="162"/>
      <c r="BJ516" s="162"/>
      <c r="BK516" s="162"/>
      <c r="BL516" s="162"/>
      <c r="BM516" s="162"/>
      <c r="BN516" s="162"/>
      <c r="BO516" s="162"/>
      <c r="BP516" s="162"/>
      <c r="BQ516" s="162"/>
      <c r="BR516" s="162"/>
      <c r="BS516" s="162"/>
      <c r="BT516" s="162"/>
      <c r="BU516" s="162"/>
      <c r="BV516" s="162"/>
      <c r="BW516" s="162"/>
      <c r="BX516" s="162"/>
      <c r="BY516" s="162"/>
    </row>
    <row r="517" spans="1:89" s="161" customFormat="1" x14ac:dyDescent="0.3">
      <c r="A517" s="143">
        <v>517</v>
      </c>
      <c r="B517" s="167"/>
      <c r="C517" s="168" t="s">
        <v>26</v>
      </c>
      <c r="D517" s="168">
        <v>45487</v>
      </c>
      <c r="E517" s="160" t="s">
        <v>196</v>
      </c>
      <c r="F517" s="160" t="s">
        <v>12</v>
      </c>
      <c r="G517" s="160" t="s">
        <v>80</v>
      </c>
      <c r="H517" s="323" t="s">
        <v>9</v>
      </c>
      <c r="I517" s="323" t="s">
        <v>18</v>
      </c>
      <c r="J517" s="323" t="s">
        <v>8</v>
      </c>
      <c r="K517" s="165"/>
      <c r="L517" s="323" t="s">
        <v>9</v>
      </c>
      <c r="M517" s="394" t="s">
        <v>8</v>
      </c>
      <c r="N517" s="332"/>
      <c r="AJ517" s="162"/>
      <c r="AK517" s="162"/>
      <c r="AL517" s="162"/>
      <c r="AM517" s="162"/>
      <c r="AN517" s="162"/>
      <c r="AO517" s="162"/>
      <c r="AP517" s="162"/>
      <c r="AQ517" s="162"/>
      <c r="AR517" s="162"/>
      <c r="AS517" s="162"/>
      <c r="AT517" s="162"/>
      <c r="AU517" s="162"/>
      <c r="AV517" s="162"/>
      <c r="AW517" s="162"/>
      <c r="AX517" s="162"/>
      <c r="AY517" s="162"/>
      <c r="AZ517" s="162"/>
      <c r="BA517" s="162"/>
      <c r="BB517" s="162"/>
      <c r="BC517" s="162"/>
      <c r="BD517" s="162"/>
      <c r="BE517" s="162"/>
      <c r="BF517" s="162"/>
      <c r="BG517" s="162"/>
      <c r="BH517" s="162"/>
      <c r="BI517" s="162"/>
      <c r="BJ517" s="162"/>
      <c r="BK517" s="162"/>
      <c r="BL517" s="162"/>
      <c r="BM517" s="162"/>
      <c r="BN517" s="162"/>
      <c r="BO517" s="162"/>
      <c r="BP517" s="162"/>
      <c r="BQ517" s="162"/>
      <c r="BR517" s="162"/>
      <c r="BS517" s="162"/>
      <c r="BT517" s="162"/>
      <c r="BU517" s="162"/>
      <c r="BV517" s="162"/>
      <c r="BW517" s="162"/>
      <c r="BX517" s="162"/>
      <c r="BY517" s="162"/>
    </row>
    <row r="518" spans="1:89" s="162" customFormat="1" x14ac:dyDescent="0.3">
      <c r="A518" s="143">
        <v>518</v>
      </c>
      <c r="B518" s="167"/>
      <c r="C518" s="168" t="s">
        <v>26</v>
      </c>
      <c r="D518" s="168">
        <v>45487</v>
      </c>
      <c r="E518" s="160" t="s">
        <v>244</v>
      </c>
      <c r="F518" s="160" t="s">
        <v>12</v>
      </c>
      <c r="G518" s="160" t="s">
        <v>80</v>
      </c>
      <c r="H518" s="323" t="s">
        <v>42</v>
      </c>
      <c r="I518" s="323" t="s">
        <v>18</v>
      </c>
      <c r="J518" s="323" t="s">
        <v>41</v>
      </c>
      <c r="K518" s="165"/>
      <c r="L518" s="323" t="s">
        <v>42</v>
      </c>
      <c r="M518" s="394" t="s">
        <v>41</v>
      </c>
      <c r="N518" s="398" t="s">
        <v>232</v>
      </c>
    </row>
    <row r="519" spans="1:89" s="162" customFormat="1" x14ac:dyDescent="0.3">
      <c r="A519" s="143">
        <v>519</v>
      </c>
      <c r="B519" s="167"/>
      <c r="C519" s="168"/>
      <c r="D519" s="168"/>
      <c r="E519" s="160"/>
      <c r="F519" s="160"/>
      <c r="G519" s="180"/>
      <c r="H519" s="160"/>
      <c r="I519" s="160"/>
      <c r="J519" s="323"/>
      <c r="K519" s="160"/>
      <c r="L519" s="160"/>
      <c r="M519" s="377"/>
      <c r="N519" s="332"/>
    </row>
    <row r="520" spans="1:89" s="162" customFormat="1" x14ac:dyDescent="0.3">
      <c r="A520" s="143">
        <v>520</v>
      </c>
      <c r="B520" s="167"/>
      <c r="C520" s="168" t="s">
        <v>37</v>
      </c>
      <c r="D520" s="168">
        <v>45488</v>
      </c>
      <c r="E520" s="160" t="s">
        <v>11</v>
      </c>
      <c r="F520" s="160" t="s">
        <v>12</v>
      </c>
      <c r="G520" s="160"/>
      <c r="H520" s="323"/>
      <c r="I520" s="323"/>
      <c r="J520" s="323"/>
      <c r="K520" s="323"/>
      <c r="L520" s="323"/>
      <c r="M520" s="394"/>
      <c r="N520" s="332"/>
    </row>
    <row r="521" spans="1:89" s="162" customFormat="1" x14ac:dyDescent="0.3">
      <c r="A521" s="143">
        <v>521</v>
      </c>
      <c r="B521" s="167"/>
      <c r="C521" s="168" t="s">
        <v>37</v>
      </c>
      <c r="D521" s="168">
        <v>45488</v>
      </c>
      <c r="E521" s="160" t="s">
        <v>23</v>
      </c>
      <c r="F521" s="160" t="s">
        <v>12</v>
      </c>
      <c r="G521" s="160"/>
      <c r="H521" s="323"/>
      <c r="I521" s="323"/>
      <c r="J521" s="323"/>
      <c r="K521" s="323"/>
      <c r="L521" s="323"/>
      <c r="M521" s="394"/>
      <c r="N521" s="332"/>
    </row>
    <row r="522" spans="1:89" s="161" customFormat="1" x14ac:dyDescent="0.3">
      <c r="A522" s="143">
        <v>522</v>
      </c>
      <c r="B522" s="167"/>
      <c r="C522" s="168"/>
      <c r="D522" s="168"/>
      <c r="E522" s="160"/>
      <c r="F522" s="160"/>
      <c r="G522" s="160"/>
      <c r="H522" s="160"/>
      <c r="I522" s="160"/>
      <c r="J522" s="323"/>
      <c r="K522" s="160"/>
      <c r="L522" s="160"/>
      <c r="M522" s="377"/>
      <c r="N522" s="332"/>
      <c r="AJ522" s="162"/>
      <c r="AK522" s="162"/>
      <c r="AL522" s="162"/>
      <c r="AM522" s="162"/>
      <c r="AN522" s="162"/>
      <c r="AO522" s="162"/>
      <c r="AP522" s="162"/>
      <c r="AQ522" s="162"/>
      <c r="AR522" s="162"/>
      <c r="AS522" s="162"/>
      <c r="AT522" s="162"/>
      <c r="AU522" s="162"/>
      <c r="AV522" s="162"/>
      <c r="AW522" s="162"/>
      <c r="AX522" s="162"/>
      <c r="AY522" s="162"/>
      <c r="AZ522" s="162"/>
      <c r="BA522" s="162"/>
      <c r="BB522" s="162"/>
      <c r="BC522" s="162"/>
      <c r="BD522" s="162"/>
      <c r="BE522" s="162"/>
      <c r="BF522" s="162"/>
      <c r="BG522" s="162"/>
      <c r="BH522" s="162"/>
      <c r="BI522" s="162"/>
      <c r="BJ522" s="162"/>
      <c r="BK522" s="162"/>
      <c r="BL522" s="162"/>
      <c r="BM522" s="162"/>
      <c r="BN522" s="162"/>
      <c r="BO522" s="162"/>
      <c r="BP522" s="162"/>
      <c r="BQ522" s="162"/>
      <c r="BR522" s="162"/>
      <c r="BS522" s="162"/>
      <c r="BT522" s="162"/>
      <c r="BU522" s="162"/>
      <c r="BV522" s="162"/>
      <c r="BW522" s="162"/>
      <c r="BX522" s="162"/>
      <c r="BY522" s="162"/>
    </row>
    <row r="523" spans="1:89" s="162" customFormat="1" x14ac:dyDescent="0.3">
      <c r="A523" s="143">
        <v>523</v>
      </c>
      <c r="B523" s="167"/>
      <c r="C523" s="168"/>
      <c r="D523" s="168"/>
      <c r="E523" s="160"/>
      <c r="F523" s="160"/>
      <c r="G523" s="160" t="s">
        <v>24</v>
      </c>
      <c r="H523" s="166" t="s">
        <v>38</v>
      </c>
      <c r="I523" s="160"/>
      <c r="J523" s="323" t="s">
        <v>8</v>
      </c>
      <c r="K523" s="160"/>
      <c r="L523" s="160"/>
      <c r="M523" s="377"/>
      <c r="N523" s="327"/>
    </row>
    <row r="524" spans="1:89" s="162" customFormat="1" x14ac:dyDescent="0.3">
      <c r="A524" s="143">
        <v>524</v>
      </c>
      <c r="B524" s="167"/>
      <c r="C524" s="168"/>
      <c r="D524" s="168"/>
      <c r="E524" s="160"/>
      <c r="F524" s="160"/>
      <c r="G524" s="160" t="s">
        <v>22</v>
      </c>
      <c r="H524" s="166" t="s">
        <v>38</v>
      </c>
      <c r="I524" s="160"/>
      <c r="J524" s="323" t="s">
        <v>239</v>
      </c>
      <c r="K524" s="160"/>
      <c r="L524" s="160"/>
      <c r="M524" s="377"/>
      <c r="N524" s="332"/>
    </row>
    <row r="525" spans="1:89" s="162" customFormat="1" x14ac:dyDescent="0.3">
      <c r="A525" s="143">
        <v>525</v>
      </c>
      <c r="B525" s="167"/>
      <c r="C525" s="168"/>
      <c r="D525" s="168"/>
      <c r="E525" s="160"/>
      <c r="F525" s="160"/>
      <c r="G525" s="160" t="s">
        <v>21</v>
      </c>
      <c r="H525" s="166" t="s">
        <v>38</v>
      </c>
      <c r="I525" s="160"/>
      <c r="J525" s="323" t="s">
        <v>8</v>
      </c>
      <c r="K525" s="160"/>
      <c r="L525" s="325"/>
      <c r="M525" s="377"/>
      <c r="N525" s="332"/>
    </row>
    <row r="526" spans="1:89" s="161" customFormat="1" x14ac:dyDescent="0.3">
      <c r="A526" s="143">
        <v>526</v>
      </c>
      <c r="B526" s="167"/>
      <c r="C526" s="168"/>
      <c r="D526" s="168"/>
      <c r="E526" s="160"/>
      <c r="F526" s="160"/>
      <c r="G526" s="160" t="s">
        <v>17</v>
      </c>
      <c r="H526" s="166" t="s">
        <v>38</v>
      </c>
      <c r="I526" s="160"/>
      <c r="J526" s="323" t="s">
        <v>239</v>
      </c>
      <c r="K526" s="160"/>
      <c r="L526" s="160"/>
      <c r="M526" s="377"/>
      <c r="N526" s="332"/>
      <c r="AJ526" s="162"/>
      <c r="AK526" s="162"/>
      <c r="AL526" s="162"/>
      <c r="AM526" s="162"/>
      <c r="AN526" s="162"/>
      <c r="AO526" s="162"/>
      <c r="AP526" s="162"/>
      <c r="AQ526" s="162"/>
      <c r="AR526" s="162"/>
      <c r="AS526" s="162"/>
      <c r="AT526" s="162"/>
      <c r="AU526" s="162"/>
      <c r="AV526" s="162"/>
      <c r="AW526" s="162"/>
      <c r="AX526" s="162"/>
      <c r="AY526" s="162"/>
      <c r="AZ526" s="162"/>
      <c r="BA526" s="162"/>
      <c r="BB526" s="162"/>
      <c r="BC526" s="162"/>
      <c r="BD526" s="162"/>
      <c r="BE526" s="162"/>
      <c r="BF526" s="162"/>
      <c r="BG526" s="162"/>
      <c r="BH526" s="162"/>
      <c r="BI526" s="162"/>
      <c r="BJ526" s="162"/>
      <c r="BK526" s="162"/>
      <c r="BL526" s="162"/>
      <c r="BM526" s="162"/>
      <c r="BN526" s="162"/>
      <c r="BO526" s="162"/>
      <c r="BP526" s="162"/>
      <c r="BQ526" s="162"/>
      <c r="BR526" s="162"/>
      <c r="BS526" s="162"/>
      <c r="BT526" s="162"/>
      <c r="BU526" s="162"/>
      <c r="BV526" s="162"/>
      <c r="BW526" s="162"/>
      <c r="BX526" s="162"/>
      <c r="BY526" s="162"/>
      <c r="BZ526" s="162"/>
      <c r="CA526" s="162"/>
      <c r="CB526" s="162"/>
      <c r="CC526" s="162"/>
      <c r="CD526" s="162"/>
      <c r="CE526" s="162"/>
      <c r="CF526" s="162"/>
      <c r="CG526" s="162"/>
      <c r="CH526" s="162"/>
      <c r="CI526" s="162"/>
      <c r="CJ526" s="162"/>
      <c r="CK526" s="162"/>
    </row>
    <row r="527" spans="1:89" s="161" customFormat="1" x14ac:dyDescent="0.3">
      <c r="A527" s="143">
        <v>527</v>
      </c>
      <c r="B527" s="167"/>
      <c r="C527" s="168"/>
      <c r="D527" s="168"/>
      <c r="E527" s="160"/>
      <c r="F527" s="160"/>
      <c r="G527" s="160" t="s">
        <v>78</v>
      </c>
      <c r="H527" s="166" t="s">
        <v>38</v>
      </c>
      <c r="I527" s="160"/>
      <c r="J527" s="323" t="s">
        <v>222</v>
      </c>
      <c r="K527" s="160"/>
      <c r="L527" s="160"/>
      <c r="M527" s="377"/>
      <c r="N527" s="332"/>
      <c r="AJ527" s="162"/>
      <c r="AK527" s="162"/>
      <c r="AL527" s="162"/>
      <c r="AM527" s="162"/>
      <c r="AN527" s="162"/>
      <c r="AO527" s="162"/>
      <c r="AP527" s="162"/>
      <c r="AQ527" s="162"/>
      <c r="AR527" s="162"/>
      <c r="AS527" s="162"/>
      <c r="AT527" s="162"/>
      <c r="AU527" s="162"/>
      <c r="AV527" s="162"/>
      <c r="AW527" s="162"/>
      <c r="AX527" s="162"/>
      <c r="AY527" s="162"/>
      <c r="AZ527" s="162"/>
      <c r="BA527" s="162"/>
      <c r="BB527" s="162"/>
      <c r="BC527" s="162"/>
      <c r="BD527" s="162"/>
      <c r="BE527" s="162"/>
      <c r="BF527" s="162"/>
      <c r="BG527" s="162"/>
      <c r="BH527" s="162"/>
      <c r="BI527" s="162"/>
      <c r="BJ527" s="162"/>
      <c r="BK527" s="162"/>
      <c r="BL527" s="162"/>
      <c r="BM527" s="162"/>
      <c r="BN527" s="162"/>
      <c r="BO527" s="162"/>
      <c r="BP527" s="162"/>
      <c r="BQ527" s="162"/>
      <c r="BR527" s="162"/>
      <c r="BS527" s="162"/>
      <c r="BT527" s="162"/>
      <c r="BU527" s="162"/>
      <c r="BV527" s="162"/>
      <c r="BW527" s="162"/>
      <c r="BX527" s="162"/>
      <c r="BY527" s="162"/>
      <c r="BZ527" s="162"/>
      <c r="CA527" s="162"/>
      <c r="CB527" s="162"/>
      <c r="CC527" s="162"/>
      <c r="CD527" s="162"/>
      <c r="CE527" s="162"/>
      <c r="CF527" s="162"/>
      <c r="CG527" s="162"/>
      <c r="CH527" s="162"/>
      <c r="CI527" s="162"/>
      <c r="CJ527" s="162"/>
      <c r="CK527" s="162"/>
    </row>
    <row r="528" spans="1:89" s="161" customFormat="1" x14ac:dyDescent="0.3">
      <c r="A528" s="143">
        <v>528</v>
      </c>
      <c r="B528" s="167"/>
      <c r="C528" s="168"/>
      <c r="D528" s="168"/>
      <c r="E528" s="160"/>
      <c r="F528" s="160"/>
      <c r="G528" s="160" t="s">
        <v>79</v>
      </c>
      <c r="H528" s="166" t="s">
        <v>38</v>
      </c>
      <c r="I528" s="160"/>
      <c r="J528" s="323" t="s">
        <v>40</v>
      </c>
      <c r="K528" s="160"/>
      <c r="L528" s="160"/>
      <c r="M528" s="377"/>
      <c r="N528" s="332"/>
      <c r="AJ528" s="162"/>
      <c r="AK528" s="162"/>
      <c r="AL528" s="162"/>
      <c r="AM528" s="162"/>
      <c r="AN528" s="162"/>
      <c r="AO528" s="162"/>
      <c r="AP528" s="162"/>
      <c r="AQ528" s="162"/>
      <c r="AR528" s="162"/>
      <c r="AS528" s="162"/>
      <c r="AT528" s="162"/>
      <c r="AU528" s="162"/>
      <c r="AV528" s="162"/>
      <c r="AW528" s="162"/>
      <c r="AX528" s="162"/>
      <c r="AY528" s="162"/>
      <c r="AZ528" s="162"/>
      <c r="BA528" s="162"/>
      <c r="BB528" s="162"/>
      <c r="BC528" s="162"/>
      <c r="BD528" s="162"/>
      <c r="BE528" s="162"/>
      <c r="BF528" s="162"/>
      <c r="BG528" s="162"/>
      <c r="BH528" s="162"/>
      <c r="BI528" s="162"/>
      <c r="BJ528" s="162"/>
      <c r="BK528" s="162"/>
      <c r="BL528" s="162"/>
      <c r="BM528" s="162"/>
      <c r="BN528" s="162"/>
      <c r="BO528" s="162"/>
      <c r="BP528" s="162"/>
      <c r="BQ528" s="162"/>
      <c r="BR528" s="162"/>
      <c r="BS528" s="162"/>
      <c r="BT528" s="162"/>
      <c r="BU528" s="162"/>
      <c r="BV528" s="162"/>
      <c r="BW528" s="162"/>
      <c r="BX528" s="162"/>
      <c r="BY528" s="162"/>
      <c r="BZ528" s="162"/>
      <c r="CA528" s="162"/>
      <c r="CB528" s="162"/>
      <c r="CC528" s="162"/>
      <c r="CD528" s="162"/>
      <c r="CE528" s="162"/>
      <c r="CF528" s="162"/>
      <c r="CG528" s="162"/>
      <c r="CH528" s="162"/>
      <c r="CI528" s="162"/>
      <c r="CJ528" s="162"/>
      <c r="CK528" s="162"/>
    </row>
    <row r="529" spans="1:89" s="161" customFormat="1" x14ac:dyDescent="0.3">
      <c r="A529" s="143">
        <v>529</v>
      </c>
      <c r="B529" s="167"/>
      <c r="C529" s="168"/>
      <c r="D529" s="168"/>
      <c r="E529" s="160"/>
      <c r="F529" s="160"/>
      <c r="G529" s="160" t="s">
        <v>80</v>
      </c>
      <c r="H529" s="166" t="s">
        <v>38</v>
      </c>
      <c r="I529" s="160"/>
      <c r="J529" s="323" t="s">
        <v>40</v>
      </c>
      <c r="K529" s="160"/>
      <c r="L529" s="160"/>
      <c r="M529" s="377"/>
      <c r="N529" s="332"/>
      <c r="AJ529" s="162"/>
      <c r="AK529" s="162"/>
      <c r="AL529" s="162"/>
      <c r="AM529" s="162"/>
      <c r="AN529" s="162"/>
      <c r="AO529" s="162"/>
      <c r="AP529" s="162"/>
      <c r="AQ529" s="162"/>
      <c r="AR529" s="162"/>
      <c r="AS529" s="162"/>
      <c r="AT529" s="162"/>
      <c r="AU529" s="162"/>
      <c r="AV529" s="162"/>
      <c r="AW529" s="162"/>
      <c r="AX529" s="162"/>
      <c r="AY529" s="162"/>
      <c r="AZ529" s="162"/>
      <c r="BA529" s="162"/>
      <c r="BB529" s="162"/>
      <c r="BC529" s="162"/>
      <c r="BD529" s="162"/>
      <c r="BE529" s="162"/>
      <c r="BF529" s="162"/>
      <c r="BG529" s="162"/>
      <c r="BH529" s="162"/>
      <c r="BI529" s="162"/>
      <c r="BJ529" s="162"/>
      <c r="BK529" s="162"/>
      <c r="BL529" s="162"/>
      <c r="BM529" s="162"/>
      <c r="BN529" s="162"/>
      <c r="BO529" s="162"/>
      <c r="BP529" s="162"/>
      <c r="BQ529" s="162"/>
      <c r="BR529" s="162"/>
      <c r="BS529" s="162"/>
      <c r="BT529" s="162"/>
      <c r="BU529" s="162"/>
      <c r="BV529" s="162"/>
      <c r="BW529" s="162"/>
      <c r="BX529" s="162"/>
      <c r="BY529" s="162"/>
      <c r="BZ529" s="162"/>
      <c r="CA529" s="162"/>
      <c r="CB529" s="162"/>
      <c r="CC529" s="162"/>
      <c r="CD529" s="162"/>
      <c r="CE529" s="162"/>
      <c r="CF529" s="162"/>
      <c r="CG529" s="162"/>
      <c r="CH529" s="162"/>
      <c r="CI529" s="162"/>
      <c r="CJ529" s="162"/>
      <c r="CK529" s="162"/>
    </row>
    <row r="530" spans="1:89" s="161" customFormat="1" x14ac:dyDescent="0.3">
      <c r="A530" s="143">
        <v>530</v>
      </c>
      <c r="B530" s="167"/>
      <c r="C530" s="362"/>
      <c r="D530" s="362"/>
      <c r="E530" s="330"/>
      <c r="F530" s="330"/>
      <c r="G530" s="330" t="s">
        <v>77</v>
      </c>
      <c r="H530" s="363" t="s">
        <v>38</v>
      </c>
      <c r="I530" s="330"/>
      <c r="J530" s="323" t="s">
        <v>40</v>
      </c>
      <c r="K530" s="330"/>
      <c r="L530" s="330"/>
      <c r="M530" s="395"/>
      <c r="N530" s="332"/>
      <c r="AJ530" s="162"/>
      <c r="AK530" s="162"/>
      <c r="AL530" s="162"/>
      <c r="AM530" s="162"/>
      <c r="AN530" s="162"/>
      <c r="AO530" s="162"/>
      <c r="AP530" s="162"/>
      <c r="AQ530" s="162"/>
      <c r="AR530" s="162"/>
      <c r="AS530" s="162"/>
      <c r="AT530" s="162"/>
      <c r="AU530" s="162"/>
      <c r="AV530" s="162"/>
      <c r="AW530" s="162"/>
      <c r="AX530" s="162"/>
      <c r="AY530" s="162"/>
      <c r="AZ530" s="162"/>
      <c r="BA530" s="162"/>
      <c r="BB530" s="162"/>
      <c r="BC530" s="162"/>
      <c r="BD530" s="162"/>
      <c r="BE530" s="162"/>
      <c r="BF530" s="162"/>
      <c r="BG530" s="162"/>
      <c r="BH530" s="162"/>
      <c r="BI530" s="162"/>
      <c r="BJ530" s="162"/>
      <c r="BK530" s="162"/>
      <c r="BL530" s="162"/>
      <c r="BM530" s="162"/>
      <c r="BN530" s="162"/>
      <c r="BO530" s="162"/>
      <c r="BP530" s="162"/>
      <c r="BQ530" s="162"/>
      <c r="BR530" s="162"/>
      <c r="BS530" s="162"/>
      <c r="BT530" s="162"/>
      <c r="BU530" s="162"/>
      <c r="BV530" s="162"/>
      <c r="BW530" s="162"/>
      <c r="BX530" s="162"/>
      <c r="BY530" s="162"/>
      <c r="BZ530" s="162"/>
      <c r="CA530" s="162"/>
      <c r="CB530" s="162"/>
      <c r="CC530" s="162"/>
      <c r="CD530" s="162"/>
      <c r="CE530" s="162"/>
      <c r="CF530" s="162"/>
      <c r="CG530" s="162"/>
      <c r="CH530" s="162"/>
      <c r="CI530" s="162"/>
      <c r="CJ530" s="162"/>
      <c r="CK530" s="162"/>
    </row>
    <row r="531" spans="1:89" s="161" customFormat="1" ht="19.5" thickBot="1" x14ac:dyDescent="0.35">
      <c r="A531" s="143">
        <v>531</v>
      </c>
      <c r="B531" s="172"/>
      <c r="C531" s="169"/>
      <c r="D531" s="169"/>
      <c r="E531" s="170"/>
      <c r="F531" s="170"/>
      <c r="G531" s="170"/>
      <c r="H531" s="290"/>
      <c r="I531" s="170"/>
      <c r="J531" s="384"/>
      <c r="K531" s="170"/>
      <c r="L531" s="170"/>
      <c r="M531" s="380"/>
      <c r="N531" s="332"/>
      <c r="AJ531" s="162"/>
      <c r="AK531" s="162"/>
      <c r="AL531" s="162"/>
      <c r="AM531" s="162"/>
      <c r="AN531" s="162"/>
      <c r="AO531" s="162"/>
      <c r="AP531" s="162"/>
      <c r="AQ531" s="162"/>
      <c r="AR531" s="162"/>
      <c r="AS531" s="162"/>
      <c r="AT531" s="162"/>
      <c r="AU531" s="162"/>
      <c r="AV531" s="162"/>
      <c r="AW531" s="162"/>
      <c r="AX531" s="162"/>
      <c r="AY531" s="162"/>
      <c r="AZ531" s="162"/>
      <c r="BA531" s="162"/>
      <c r="BB531" s="162"/>
      <c r="BC531" s="162"/>
      <c r="BD531" s="162"/>
      <c r="BE531" s="162"/>
      <c r="BF531" s="162"/>
      <c r="BG531" s="162"/>
      <c r="BH531" s="162"/>
      <c r="BI531" s="162"/>
      <c r="BJ531" s="162"/>
      <c r="BK531" s="162"/>
      <c r="BL531" s="162"/>
      <c r="BM531" s="162"/>
      <c r="BN531" s="162"/>
      <c r="BO531" s="162"/>
      <c r="BP531" s="162"/>
      <c r="BQ531" s="162"/>
      <c r="BR531" s="162"/>
      <c r="BS531" s="162"/>
      <c r="BT531" s="162"/>
      <c r="BU531" s="162"/>
      <c r="BV531" s="162"/>
      <c r="BW531" s="162"/>
      <c r="BX531" s="162"/>
      <c r="BY531" s="162"/>
      <c r="BZ531" s="162"/>
      <c r="CA531" s="162"/>
      <c r="CB531" s="162"/>
      <c r="CC531" s="162"/>
      <c r="CD531" s="162"/>
      <c r="CE531" s="162"/>
      <c r="CF531" s="162"/>
      <c r="CG531" s="162"/>
      <c r="CH531" s="162"/>
      <c r="CI531" s="162"/>
      <c r="CJ531" s="162"/>
      <c r="CK531" s="162"/>
    </row>
    <row r="532" spans="1:89" s="162" customFormat="1" ht="21.75" thickBot="1" x14ac:dyDescent="0.35">
      <c r="A532" s="143">
        <v>532</v>
      </c>
      <c r="B532" s="176" t="s">
        <v>103</v>
      </c>
      <c r="C532" s="291"/>
      <c r="D532" s="177"/>
      <c r="E532" s="178"/>
      <c r="F532" s="178"/>
      <c r="G532" s="335"/>
      <c r="H532" s="336"/>
      <c r="I532" s="336"/>
      <c r="J532" s="335"/>
      <c r="K532" s="335"/>
      <c r="L532" s="335"/>
      <c r="M532" s="343"/>
      <c r="N532" s="289"/>
    </row>
    <row r="533" spans="1:89" s="162" customFormat="1" x14ac:dyDescent="0.3">
      <c r="A533" s="143">
        <v>533</v>
      </c>
      <c r="B533" s="370"/>
      <c r="C533" s="372" t="s">
        <v>10</v>
      </c>
      <c r="D533" s="372">
        <v>45492</v>
      </c>
      <c r="E533" s="346" t="s">
        <v>97</v>
      </c>
      <c r="F533" s="346" t="s">
        <v>12</v>
      </c>
      <c r="G533" s="346" t="s">
        <v>174</v>
      </c>
      <c r="H533" s="346"/>
      <c r="I533" s="346"/>
      <c r="J533" s="346"/>
      <c r="K533" s="346"/>
      <c r="L533" s="346"/>
      <c r="M533" s="376"/>
      <c r="N533" s="443" t="s">
        <v>260</v>
      </c>
    </row>
    <row r="534" spans="1:89" s="162" customFormat="1" x14ac:dyDescent="0.3">
      <c r="A534" s="143">
        <v>534</v>
      </c>
      <c r="B534" s="167"/>
      <c r="C534" s="179" t="s">
        <v>10</v>
      </c>
      <c r="D534" s="179">
        <v>45492</v>
      </c>
      <c r="E534" s="160" t="s">
        <v>13</v>
      </c>
      <c r="F534" s="160" t="s">
        <v>12</v>
      </c>
      <c r="G534" s="160" t="s">
        <v>21</v>
      </c>
      <c r="H534" s="323" t="s">
        <v>40</v>
      </c>
      <c r="I534" s="323" t="s">
        <v>18</v>
      </c>
      <c r="J534" s="323" t="s">
        <v>42</v>
      </c>
      <c r="K534" s="323"/>
      <c r="L534" s="325" t="s">
        <v>115</v>
      </c>
      <c r="M534" s="377" t="s">
        <v>115</v>
      </c>
      <c r="N534" s="369" t="s">
        <v>268</v>
      </c>
    </row>
    <row r="535" spans="1:89" s="162" customFormat="1" x14ac:dyDescent="0.3">
      <c r="A535" s="143">
        <v>535</v>
      </c>
      <c r="B535" s="167"/>
      <c r="C535" s="179" t="s">
        <v>10</v>
      </c>
      <c r="D535" s="179">
        <v>45492</v>
      </c>
      <c r="E535" s="160" t="s">
        <v>14</v>
      </c>
      <c r="F535" s="160" t="s">
        <v>12</v>
      </c>
      <c r="G535" s="160" t="s">
        <v>21</v>
      </c>
      <c r="H535" s="323" t="s">
        <v>8</v>
      </c>
      <c r="I535" s="323" t="s">
        <v>18</v>
      </c>
      <c r="J535" s="323" t="s">
        <v>41</v>
      </c>
      <c r="K535" s="323"/>
      <c r="L535" s="160" t="s">
        <v>115</v>
      </c>
      <c r="M535" s="377" t="s">
        <v>115</v>
      </c>
      <c r="N535" s="369" t="s">
        <v>268</v>
      </c>
    </row>
    <row r="536" spans="1:89" s="162" customFormat="1" x14ac:dyDescent="0.3">
      <c r="A536" s="143">
        <v>536</v>
      </c>
      <c r="B536" s="167"/>
      <c r="C536" s="168"/>
      <c r="D536" s="168"/>
      <c r="E536" s="160"/>
      <c r="F536" s="160"/>
      <c r="G536" s="174"/>
      <c r="H536" s="174"/>
      <c r="I536" s="174"/>
      <c r="J536" s="174"/>
      <c r="K536" s="174"/>
      <c r="L536" s="174"/>
      <c r="M536" s="378"/>
      <c r="N536" s="327"/>
    </row>
    <row r="537" spans="1:89" s="162" customFormat="1" x14ac:dyDescent="0.3">
      <c r="A537" s="143">
        <v>537</v>
      </c>
      <c r="B537" s="167"/>
      <c r="C537" s="168" t="s">
        <v>15</v>
      </c>
      <c r="D537" s="168">
        <v>45493</v>
      </c>
      <c r="E537" s="160" t="s">
        <v>99</v>
      </c>
      <c r="F537" s="160" t="s">
        <v>12</v>
      </c>
      <c r="G537" s="160" t="s">
        <v>17</v>
      </c>
      <c r="H537" s="323" t="s">
        <v>40</v>
      </c>
      <c r="I537" s="323" t="s">
        <v>18</v>
      </c>
      <c r="J537" s="323" t="s">
        <v>42</v>
      </c>
      <c r="K537" s="160"/>
      <c r="L537" s="160"/>
      <c r="M537" s="377"/>
      <c r="N537" s="397"/>
    </row>
    <row r="538" spans="1:89" s="162" customFormat="1" x14ac:dyDescent="0.3">
      <c r="A538" s="143">
        <v>538</v>
      </c>
      <c r="B538" s="167"/>
      <c r="C538" s="168" t="s">
        <v>15</v>
      </c>
      <c r="D538" s="168">
        <v>45493</v>
      </c>
      <c r="E538" s="160" t="s">
        <v>16</v>
      </c>
      <c r="F538" s="160" t="s">
        <v>12</v>
      </c>
      <c r="G538" s="160" t="s">
        <v>17</v>
      </c>
      <c r="H538" s="323" t="s">
        <v>8</v>
      </c>
      <c r="I538" s="323" t="s">
        <v>18</v>
      </c>
      <c r="J538" s="323" t="s">
        <v>41</v>
      </c>
      <c r="K538" s="160"/>
      <c r="L538" s="160" t="s">
        <v>115</v>
      </c>
      <c r="M538" s="377" t="s">
        <v>115</v>
      </c>
      <c r="N538" s="397"/>
      <c r="O538" s="161" t="s">
        <v>256</v>
      </c>
      <c r="P538" s="433" t="s">
        <v>8</v>
      </c>
      <c r="Q538" s="433" t="s">
        <v>41</v>
      </c>
      <c r="R538" s="439">
        <v>45493</v>
      </c>
    </row>
    <row r="539" spans="1:89" s="162" customFormat="1" x14ac:dyDescent="0.3">
      <c r="A539" s="143">
        <v>539</v>
      </c>
      <c r="B539" s="167"/>
      <c r="C539" s="168" t="s">
        <v>15</v>
      </c>
      <c r="D539" s="168">
        <v>45493</v>
      </c>
      <c r="E539" s="160" t="s">
        <v>19</v>
      </c>
      <c r="F539" s="160" t="s">
        <v>12</v>
      </c>
      <c r="G539" s="160" t="s">
        <v>21</v>
      </c>
      <c r="H539" s="323" t="s">
        <v>8</v>
      </c>
      <c r="I539" s="323" t="s">
        <v>18</v>
      </c>
      <c r="J539" s="323" t="s">
        <v>41</v>
      </c>
      <c r="K539" s="160"/>
      <c r="L539" s="160" t="s">
        <v>115</v>
      </c>
      <c r="M539" s="377" t="s">
        <v>115</v>
      </c>
      <c r="N539" s="397"/>
    </row>
    <row r="540" spans="1:89" s="162" customFormat="1" x14ac:dyDescent="0.3">
      <c r="A540" s="143">
        <v>540</v>
      </c>
      <c r="B540" s="167"/>
      <c r="C540" s="168" t="s">
        <v>15</v>
      </c>
      <c r="D540" s="168">
        <v>45493</v>
      </c>
      <c r="E540" s="160" t="s">
        <v>20</v>
      </c>
      <c r="F540" s="160" t="s">
        <v>12</v>
      </c>
      <c r="G540" s="160" t="s">
        <v>24</v>
      </c>
      <c r="H540" s="323" t="s">
        <v>40</v>
      </c>
      <c r="I540" s="323" t="s">
        <v>18</v>
      </c>
      <c r="J540" s="323" t="s">
        <v>42</v>
      </c>
      <c r="K540" s="323"/>
      <c r="L540" s="160" t="s">
        <v>115</v>
      </c>
      <c r="M540" s="377" t="s">
        <v>115</v>
      </c>
      <c r="N540" s="397"/>
    </row>
    <row r="541" spans="1:89" s="162" customFormat="1" x14ac:dyDescent="0.3">
      <c r="A541" s="143">
        <v>541</v>
      </c>
      <c r="B541" s="167"/>
      <c r="C541" s="168" t="s">
        <v>15</v>
      </c>
      <c r="D541" s="168">
        <v>45493</v>
      </c>
      <c r="E541" s="160" t="s">
        <v>11</v>
      </c>
      <c r="F541" s="160" t="s">
        <v>12</v>
      </c>
      <c r="G541" s="160" t="s">
        <v>24</v>
      </c>
      <c r="H541" s="323" t="s">
        <v>8</v>
      </c>
      <c r="I541" s="323" t="s">
        <v>18</v>
      </c>
      <c r="J541" s="323" t="s">
        <v>41</v>
      </c>
      <c r="K541" s="323"/>
      <c r="L541" s="160" t="s">
        <v>115</v>
      </c>
      <c r="M541" s="377" t="s">
        <v>115</v>
      </c>
      <c r="N541" s="397"/>
    </row>
    <row r="542" spans="1:89" s="162" customFormat="1" x14ac:dyDescent="0.3">
      <c r="A542" s="143">
        <v>542</v>
      </c>
      <c r="B542" s="167"/>
      <c r="C542" s="168" t="s">
        <v>15</v>
      </c>
      <c r="D542" s="168">
        <v>45493</v>
      </c>
      <c r="E542" s="160" t="s">
        <v>23</v>
      </c>
      <c r="F542" s="160" t="s">
        <v>12</v>
      </c>
      <c r="G542" s="160" t="s">
        <v>17</v>
      </c>
      <c r="H542" s="323" t="s">
        <v>44</v>
      </c>
      <c r="I542" s="323" t="s">
        <v>18</v>
      </c>
      <c r="J542" s="323" t="s">
        <v>9</v>
      </c>
      <c r="K542" s="323"/>
      <c r="L542" s="160" t="s">
        <v>115</v>
      </c>
      <c r="M542" s="377" t="s">
        <v>115</v>
      </c>
      <c r="N542" s="327"/>
    </row>
    <row r="543" spans="1:89" s="162" customFormat="1" x14ac:dyDescent="0.3">
      <c r="A543" s="143">
        <v>543</v>
      </c>
      <c r="B543" s="167"/>
      <c r="C543" s="168" t="s">
        <v>15</v>
      </c>
      <c r="D543" s="168">
        <v>45493</v>
      </c>
      <c r="E543" s="160" t="s">
        <v>25</v>
      </c>
      <c r="F543" s="160" t="s">
        <v>12</v>
      </c>
      <c r="G543" s="160" t="s">
        <v>21</v>
      </c>
      <c r="H543" s="323" t="s">
        <v>40</v>
      </c>
      <c r="I543" s="323" t="s">
        <v>18</v>
      </c>
      <c r="J543" s="323" t="s">
        <v>42</v>
      </c>
      <c r="K543" s="323"/>
      <c r="L543" s="160" t="s">
        <v>115</v>
      </c>
      <c r="M543" s="377" t="s">
        <v>115</v>
      </c>
      <c r="N543" s="327"/>
    </row>
    <row r="544" spans="1:89" s="162" customFormat="1" x14ac:dyDescent="0.3">
      <c r="A544" s="143">
        <v>544</v>
      </c>
      <c r="B544" s="167"/>
      <c r="C544" s="168"/>
      <c r="D544" s="168"/>
      <c r="E544" s="160"/>
      <c r="F544" s="160"/>
      <c r="G544" s="174"/>
      <c r="H544" s="323"/>
      <c r="I544" s="174"/>
      <c r="J544" s="323"/>
      <c r="K544" s="174"/>
      <c r="L544" s="174"/>
      <c r="M544" s="378"/>
      <c r="N544" s="327"/>
    </row>
    <row r="545" spans="1:89" s="162" customFormat="1" x14ac:dyDescent="0.3">
      <c r="A545" s="143">
        <v>545</v>
      </c>
      <c r="B545" s="167"/>
      <c r="C545" s="168" t="s">
        <v>26</v>
      </c>
      <c r="D545" s="168">
        <v>45494</v>
      </c>
      <c r="E545" s="160" t="s">
        <v>27</v>
      </c>
      <c r="F545" s="160" t="s">
        <v>12</v>
      </c>
      <c r="G545" s="160" t="s">
        <v>77</v>
      </c>
      <c r="H545" s="323" t="s">
        <v>42</v>
      </c>
      <c r="I545" s="323" t="s">
        <v>18</v>
      </c>
      <c r="J545" s="323" t="s">
        <v>9</v>
      </c>
      <c r="K545" s="165"/>
      <c r="L545" s="323" t="s">
        <v>42</v>
      </c>
      <c r="M545" s="394" t="s">
        <v>9</v>
      </c>
      <c r="N545" s="397"/>
    </row>
    <row r="546" spans="1:89" s="162" customFormat="1" x14ac:dyDescent="0.3">
      <c r="A546" s="143">
        <v>546</v>
      </c>
      <c r="B546" s="167"/>
      <c r="C546" s="168" t="s">
        <v>26</v>
      </c>
      <c r="D546" s="168">
        <v>45494</v>
      </c>
      <c r="E546" s="168" t="s">
        <v>243</v>
      </c>
      <c r="F546" s="160" t="s">
        <v>12</v>
      </c>
      <c r="G546" s="160" t="s">
        <v>77</v>
      </c>
      <c r="H546" s="323" t="s">
        <v>41</v>
      </c>
      <c r="I546" s="323" t="s">
        <v>18</v>
      </c>
      <c r="J546" s="323" t="s">
        <v>40</v>
      </c>
      <c r="K546" s="165"/>
      <c r="L546" s="323" t="s">
        <v>41</v>
      </c>
      <c r="M546" s="394" t="s">
        <v>40</v>
      </c>
      <c r="N546" s="327"/>
    </row>
    <row r="547" spans="1:89" s="162" customFormat="1" x14ac:dyDescent="0.3">
      <c r="A547" s="143">
        <v>547</v>
      </c>
      <c r="B547" s="167"/>
      <c r="C547" s="168" t="s">
        <v>26</v>
      </c>
      <c r="D547" s="168">
        <v>45494</v>
      </c>
      <c r="E547" s="160" t="s">
        <v>96</v>
      </c>
      <c r="F547" s="160" t="s">
        <v>12</v>
      </c>
      <c r="G547" s="160" t="s">
        <v>79</v>
      </c>
      <c r="H547" s="323" t="s">
        <v>42</v>
      </c>
      <c r="I547" s="323" t="s">
        <v>18</v>
      </c>
      <c r="J547" s="323" t="s">
        <v>9</v>
      </c>
      <c r="K547" s="323"/>
      <c r="L547" s="323" t="s">
        <v>41</v>
      </c>
      <c r="M547" s="394" t="s">
        <v>40</v>
      </c>
      <c r="N547" s="327"/>
    </row>
    <row r="548" spans="1:89" s="161" customFormat="1" x14ac:dyDescent="0.3">
      <c r="A548" s="143">
        <v>548</v>
      </c>
      <c r="B548" s="167"/>
      <c r="C548" s="168" t="s">
        <v>26</v>
      </c>
      <c r="D548" s="168">
        <v>45494</v>
      </c>
      <c r="E548" s="168" t="s">
        <v>241</v>
      </c>
      <c r="F548" s="160" t="s">
        <v>12</v>
      </c>
      <c r="G548" s="160" t="s">
        <v>79</v>
      </c>
      <c r="H548" s="323" t="s">
        <v>41</v>
      </c>
      <c r="I548" s="323" t="s">
        <v>18</v>
      </c>
      <c r="J548" s="323" t="s">
        <v>40</v>
      </c>
      <c r="K548" s="323"/>
      <c r="L548" s="323" t="s">
        <v>42</v>
      </c>
      <c r="M548" s="394" t="s">
        <v>9</v>
      </c>
      <c r="N548" s="327"/>
      <c r="AJ548" s="162"/>
      <c r="AK548" s="162"/>
      <c r="AL548" s="162"/>
      <c r="AM548" s="162"/>
      <c r="AN548" s="162"/>
      <c r="AO548" s="162"/>
      <c r="AP548" s="162"/>
      <c r="AQ548" s="162"/>
      <c r="AR548" s="162"/>
      <c r="AS548" s="162"/>
      <c r="AT548" s="162"/>
      <c r="AU548" s="162"/>
      <c r="AV548" s="162"/>
      <c r="AW548" s="162"/>
      <c r="AX548" s="162"/>
      <c r="AY548" s="162"/>
      <c r="AZ548" s="162"/>
      <c r="BA548" s="162"/>
      <c r="BB548" s="162"/>
      <c r="BC548" s="162"/>
      <c r="BD548" s="162"/>
      <c r="BE548" s="162"/>
      <c r="BF548" s="162"/>
      <c r="BG548" s="162"/>
      <c r="BH548" s="162"/>
      <c r="BI548" s="162"/>
      <c r="BJ548" s="162"/>
      <c r="BK548" s="162"/>
      <c r="BL548" s="162"/>
      <c r="BM548" s="162"/>
      <c r="BN548" s="162"/>
      <c r="BO548" s="162"/>
      <c r="BP548" s="162"/>
      <c r="BQ548" s="162"/>
      <c r="BR548" s="162"/>
      <c r="BS548" s="162"/>
      <c r="BT548" s="162"/>
      <c r="BU548" s="162"/>
      <c r="BV548" s="162"/>
      <c r="BW548" s="162"/>
      <c r="BX548" s="162"/>
      <c r="BY548" s="162"/>
      <c r="BZ548" s="162"/>
      <c r="CA548" s="162"/>
      <c r="CB548" s="162"/>
      <c r="CC548" s="162"/>
      <c r="CD548" s="162"/>
      <c r="CE548" s="162"/>
      <c r="CF548" s="162"/>
      <c r="CG548" s="162"/>
      <c r="CH548" s="162"/>
      <c r="CI548" s="162"/>
      <c r="CJ548" s="162"/>
      <c r="CK548" s="162"/>
    </row>
    <row r="549" spans="1:89" s="161" customFormat="1" x14ac:dyDescent="0.3">
      <c r="A549" s="143">
        <v>549</v>
      </c>
      <c r="B549" s="167"/>
      <c r="C549" s="168" t="s">
        <v>26</v>
      </c>
      <c r="D549" s="168">
        <v>45494</v>
      </c>
      <c r="E549" s="160" t="s">
        <v>196</v>
      </c>
      <c r="F549" s="160" t="s">
        <v>12</v>
      </c>
      <c r="G549" s="160" t="s">
        <v>80</v>
      </c>
      <c r="H549" s="323" t="s">
        <v>42</v>
      </c>
      <c r="I549" s="323" t="s">
        <v>18</v>
      </c>
      <c r="J549" s="323" t="s">
        <v>9</v>
      </c>
      <c r="K549" s="165"/>
      <c r="L549" s="323" t="s">
        <v>42</v>
      </c>
      <c r="M549" s="394" t="s">
        <v>9</v>
      </c>
      <c r="N549" s="327"/>
      <c r="AJ549" s="162"/>
      <c r="AK549" s="162"/>
      <c r="AL549" s="162"/>
      <c r="AM549" s="162"/>
      <c r="AN549" s="162"/>
      <c r="AO549" s="162"/>
      <c r="AP549" s="162"/>
      <c r="AQ549" s="162"/>
      <c r="AR549" s="162"/>
      <c r="AS549" s="162"/>
      <c r="AT549" s="162"/>
      <c r="AU549" s="162"/>
      <c r="AV549" s="162"/>
      <c r="AW549" s="162"/>
      <c r="AX549" s="162"/>
      <c r="AY549" s="162"/>
      <c r="AZ549" s="162"/>
      <c r="BA549" s="162"/>
      <c r="BB549" s="162"/>
      <c r="BC549" s="162"/>
      <c r="BD549" s="162"/>
      <c r="BE549" s="162"/>
      <c r="BF549" s="162"/>
      <c r="BG549" s="162"/>
      <c r="BH549" s="162"/>
      <c r="BI549" s="162"/>
      <c r="BJ549" s="162"/>
      <c r="BK549" s="162"/>
      <c r="BL549" s="162"/>
      <c r="BM549" s="162"/>
      <c r="BN549" s="162"/>
      <c r="BO549" s="162"/>
      <c r="BP549" s="162"/>
      <c r="BQ549" s="162"/>
      <c r="BR549" s="162"/>
      <c r="BS549" s="162"/>
      <c r="BT549" s="162"/>
      <c r="BU549" s="162"/>
      <c r="BV549" s="162"/>
      <c r="BW549" s="162"/>
      <c r="BX549" s="162"/>
      <c r="BY549" s="162"/>
    </row>
    <row r="550" spans="1:89" s="162" customFormat="1" x14ac:dyDescent="0.3">
      <c r="A550" s="143">
        <v>550</v>
      </c>
      <c r="B550" s="167"/>
      <c r="C550" s="168" t="s">
        <v>26</v>
      </c>
      <c r="D550" s="168">
        <v>45494</v>
      </c>
      <c r="E550" s="160" t="s">
        <v>244</v>
      </c>
      <c r="F550" s="160" t="s">
        <v>12</v>
      </c>
      <c r="G550" s="160" t="s">
        <v>80</v>
      </c>
      <c r="H550" s="323" t="s">
        <v>41</v>
      </c>
      <c r="I550" s="323" t="s">
        <v>18</v>
      </c>
      <c r="J550" s="323" t="s">
        <v>40</v>
      </c>
      <c r="K550" s="165"/>
      <c r="L550" s="323" t="s">
        <v>41</v>
      </c>
      <c r="M550" s="394" t="s">
        <v>40</v>
      </c>
      <c r="N550" s="327"/>
    </row>
    <row r="551" spans="1:89" s="162" customFormat="1" x14ac:dyDescent="0.3">
      <c r="A551" s="143">
        <v>551</v>
      </c>
      <c r="B551" s="167"/>
      <c r="C551" s="168"/>
      <c r="D551" s="168"/>
      <c r="E551" s="160"/>
      <c r="F551" s="160"/>
      <c r="G551" s="180"/>
      <c r="H551" s="160"/>
      <c r="I551" s="160"/>
      <c r="J551" s="323"/>
      <c r="K551" s="160"/>
      <c r="L551" s="160"/>
      <c r="M551" s="377"/>
      <c r="N551" s="327"/>
    </row>
    <row r="552" spans="1:89" s="162" customFormat="1" x14ac:dyDescent="0.3">
      <c r="A552" s="143">
        <v>552</v>
      </c>
      <c r="B552" s="167"/>
      <c r="C552" s="168" t="s">
        <v>37</v>
      </c>
      <c r="D552" s="168">
        <v>45495</v>
      </c>
      <c r="E552" s="160" t="s">
        <v>11</v>
      </c>
      <c r="F552" s="160" t="s">
        <v>12</v>
      </c>
      <c r="G552" s="160" t="s">
        <v>78</v>
      </c>
      <c r="H552" s="323" t="s">
        <v>40</v>
      </c>
      <c r="I552" s="323" t="s">
        <v>18</v>
      </c>
      <c r="J552" s="323" t="s">
        <v>42</v>
      </c>
      <c r="K552" s="323"/>
      <c r="L552" s="323" t="s">
        <v>8</v>
      </c>
      <c r="M552" s="394" t="s">
        <v>41</v>
      </c>
      <c r="N552" s="327"/>
    </row>
    <row r="553" spans="1:89" s="162" customFormat="1" x14ac:dyDescent="0.3">
      <c r="A553" s="143">
        <v>553</v>
      </c>
      <c r="B553" s="167"/>
      <c r="C553" s="168" t="s">
        <v>37</v>
      </c>
      <c r="D553" s="168">
        <v>45495</v>
      </c>
      <c r="E553" s="160" t="s">
        <v>23</v>
      </c>
      <c r="F553" s="160" t="s">
        <v>12</v>
      </c>
      <c r="G553" s="160" t="s">
        <v>78</v>
      </c>
      <c r="H553" s="323" t="s">
        <v>8</v>
      </c>
      <c r="I553" s="323" t="s">
        <v>18</v>
      </c>
      <c r="J553" s="323" t="s">
        <v>41</v>
      </c>
      <c r="K553" s="323"/>
      <c r="L553" s="323" t="s">
        <v>40</v>
      </c>
      <c r="M553" s="394" t="s">
        <v>42</v>
      </c>
      <c r="N553" s="327"/>
    </row>
    <row r="554" spans="1:89" s="162" customFormat="1" x14ac:dyDescent="0.3">
      <c r="A554" s="143">
        <v>554</v>
      </c>
      <c r="B554" s="167"/>
      <c r="C554" s="168"/>
      <c r="D554" s="168"/>
      <c r="E554" s="160"/>
      <c r="F554" s="160"/>
      <c r="G554" s="160"/>
      <c r="H554" s="160"/>
      <c r="I554" s="160"/>
      <c r="J554" s="323"/>
      <c r="K554" s="160"/>
      <c r="L554" s="160"/>
      <c r="M554" s="377"/>
      <c r="N554" s="327"/>
    </row>
    <row r="555" spans="1:89" s="162" customFormat="1" x14ac:dyDescent="0.3">
      <c r="A555" s="143">
        <v>555</v>
      </c>
      <c r="B555" s="167"/>
      <c r="C555" s="168"/>
      <c r="D555" s="168"/>
      <c r="E555" s="160"/>
      <c r="F555" s="160"/>
      <c r="G555" s="160" t="s">
        <v>24</v>
      </c>
      <c r="H555" s="166" t="s">
        <v>38</v>
      </c>
      <c r="I555" s="160"/>
      <c r="J555" s="323" t="s">
        <v>9</v>
      </c>
      <c r="K555" s="160"/>
      <c r="L555" s="160"/>
      <c r="M555" s="377"/>
      <c r="N555" s="327"/>
    </row>
    <row r="556" spans="1:89" s="162" customFormat="1" x14ac:dyDescent="0.3">
      <c r="A556" s="143">
        <v>556</v>
      </c>
      <c r="B556" s="167"/>
      <c r="C556" s="168"/>
      <c r="D556" s="168"/>
      <c r="E556" s="160"/>
      <c r="F556" s="160"/>
      <c r="G556" s="160" t="s">
        <v>22</v>
      </c>
      <c r="H556" s="166" t="s">
        <v>38</v>
      </c>
      <c r="I556" s="160"/>
      <c r="J556" s="323" t="s">
        <v>222</v>
      </c>
      <c r="K556" s="160"/>
      <c r="L556" s="325"/>
      <c r="M556" s="377"/>
      <c r="N556" s="327"/>
    </row>
    <row r="557" spans="1:89" s="162" customFormat="1" x14ac:dyDescent="0.3">
      <c r="A557" s="143"/>
      <c r="B557" s="167"/>
      <c r="C557" s="179" t="s">
        <v>10</v>
      </c>
      <c r="D557" s="179">
        <v>45492</v>
      </c>
      <c r="E557" s="160"/>
      <c r="F557" s="160"/>
      <c r="G557" s="160" t="s">
        <v>21</v>
      </c>
      <c r="H557" s="166" t="s">
        <v>38</v>
      </c>
      <c r="I557" s="160"/>
      <c r="J557" s="323" t="s">
        <v>9</v>
      </c>
      <c r="K557" s="160"/>
      <c r="L557" s="325"/>
      <c r="M557" s="377"/>
      <c r="N557" s="327"/>
    </row>
    <row r="558" spans="1:89" s="162" customFormat="1" x14ac:dyDescent="0.3">
      <c r="A558" s="143">
        <v>557</v>
      </c>
      <c r="B558" s="167"/>
      <c r="C558" s="168"/>
      <c r="D558" s="168"/>
      <c r="E558" s="160"/>
      <c r="F558" s="160"/>
      <c r="G558" s="160" t="s">
        <v>21</v>
      </c>
      <c r="H558" s="166" t="s">
        <v>38</v>
      </c>
      <c r="I558" s="160"/>
      <c r="J558" s="323" t="s">
        <v>9</v>
      </c>
      <c r="K558" s="160"/>
      <c r="L558" s="160"/>
      <c r="M558" s="377"/>
      <c r="N558" s="327"/>
    </row>
    <row r="559" spans="1:89" s="161" customFormat="1" ht="18.600000000000001" customHeight="1" x14ac:dyDescent="0.3">
      <c r="A559" s="143">
        <v>558</v>
      </c>
      <c r="B559" s="167"/>
      <c r="C559" s="168"/>
      <c r="D559" s="168"/>
      <c r="E559" s="160"/>
      <c r="F559" s="160"/>
      <c r="G559" s="160" t="s">
        <v>17</v>
      </c>
      <c r="H559" s="166" t="s">
        <v>38</v>
      </c>
      <c r="I559" s="160"/>
      <c r="J559" s="323" t="s">
        <v>239</v>
      </c>
      <c r="K559" s="160"/>
      <c r="L559" s="160"/>
      <c r="M559" s="377"/>
      <c r="N559" s="327"/>
      <c r="AJ559" s="162"/>
      <c r="AK559" s="162"/>
      <c r="AL559" s="162"/>
      <c r="AM559" s="162"/>
      <c r="AN559" s="162"/>
      <c r="AO559" s="162"/>
      <c r="AP559" s="162"/>
      <c r="AQ559" s="162"/>
      <c r="AR559" s="162"/>
      <c r="AS559" s="162"/>
      <c r="AT559" s="162"/>
      <c r="AU559" s="162"/>
      <c r="AV559" s="162"/>
      <c r="AW559" s="162"/>
      <c r="AX559" s="162"/>
      <c r="AY559" s="162"/>
      <c r="AZ559" s="162"/>
      <c r="BA559" s="162"/>
      <c r="BB559" s="162"/>
      <c r="BC559" s="162"/>
      <c r="BD559" s="162"/>
      <c r="BE559" s="162"/>
      <c r="BF559" s="162"/>
      <c r="BG559" s="162"/>
      <c r="BH559" s="162"/>
      <c r="BI559" s="162"/>
      <c r="BJ559" s="162"/>
      <c r="BK559" s="162"/>
      <c r="BL559" s="162"/>
      <c r="BM559" s="162"/>
      <c r="BN559" s="162"/>
      <c r="BO559" s="162"/>
      <c r="BP559" s="162"/>
      <c r="BQ559" s="162"/>
      <c r="BR559" s="162"/>
      <c r="BS559" s="162"/>
      <c r="BT559" s="162"/>
      <c r="BU559" s="162"/>
      <c r="BV559" s="162"/>
      <c r="BW559" s="162"/>
      <c r="BX559" s="162"/>
      <c r="BY559" s="162"/>
      <c r="BZ559" s="162"/>
      <c r="CA559" s="162"/>
      <c r="CB559" s="162"/>
      <c r="CC559" s="162"/>
      <c r="CD559" s="162"/>
      <c r="CE559" s="162"/>
      <c r="CF559" s="162"/>
      <c r="CG559" s="162"/>
      <c r="CH559" s="162"/>
      <c r="CI559" s="162"/>
      <c r="CJ559" s="162"/>
      <c r="CK559" s="162"/>
    </row>
    <row r="560" spans="1:89" s="162" customFormat="1" x14ac:dyDescent="0.3">
      <c r="A560" s="143">
        <v>559</v>
      </c>
      <c r="B560" s="167"/>
      <c r="C560" s="168"/>
      <c r="D560" s="168"/>
      <c r="E560" s="160"/>
      <c r="F560" s="160"/>
      <c r="G560" s="160" t="s">
        <v>78</v>
      </c>
      <c r="H560" s="166" t="s">
        <v>38</v>
      </c>
      <c r="I560" s="160"/>
      <c r="J560" s="323" t="s">
        <v>239</v>
      </c>
      <c r="K560" s="160"/>
      <c r="L560" s="160"/>
      <c r="M560" s="377"/>
      <c r="N560" s="327"/>
    </row>
    <row r="561" spans="1:89" s="161" customFormat="1" ht="18.600000000000001" customHeight="1" x14ac:dyDescent="0.3">
      <c r="A561" s="143">
        <v>560</v>
      </c>
      <c r="B561" s="167"/>
      <c r="C561" s="168"/>
      <c r="D561" s="168"/>
      <c r="E561" s="160"/>
      <c r="F561" s="160"/>
      <c r="G561" s="160" t="s">
        <v>79</v>
      </c>
      <c r="H561" s="166" t="s">
        <v>38</v>
      </c>
      <c r="I561" s="160"/>
      <c r="J561" s="323" t="s">
        <v>8</v>
      </c>
      <c r="K561" s="160"/>
      <c r="L561" s="160"/>
      <c r="M561" s="377"/>
      <c r="N561" s="327"/>
      <c r="AJ561" s="162"/>
      <c r="AK561" s="162"/>
      <c r="AL561" s="162"/>
      <c r="AM561" s="162"/>
      <c r="AN561" s="162"/>
      <c r="AO561" s="162"/>
      <c r="AP561" s="162"/>
      <c r="AQ561" s="162"/>
      <c r="AR561" s="162"/>
      <c r="AS561" s="162"/>
      <c r="AT561" s="162"/>
      <c r="AU561" s="162"/>
      <c r="AV561" s="162"/>
      <c r="AW561" s="162"/>
      <c r="AX561" s="162"/>
      <c r="AY561" s="162"/>
      <c r="AZ561" s="162"/>
      <c r="BA561" s="162"/>
      <c r="BB561" s="162"/>
      <c r="BC561" s="162"/>
      <c r="BD561" s="162"/>
      <c r="BE561" s="162"/>
      <c r="BF561" s="162"/>
      <c r="BG561" s="162"/>
      <c r="BH561" s="162"/>
      <c r="BI561" s="162"/>
      <c r="BJ561" s="162"/>
      <c r="BK561" s="162"/>
      <c r="BL561" s="162"/>
      <c r="BM561" s="162"/>
      <c r="BN561" s="162"/>
      <c r="BO561" s="162"/>
      <c r="BP561" s="162"/>
      <c r="BQ561" s="162"/>
      <c r="BR561" s="162"/>
      <c r="BS561" s="162"/>
      <c r="BT561" s="162"/>
      <c r="BU561" s="162"/>
      <c r="BV561" s="162"/>
      <c r="BW561" s="162"/>
      <c r="BX561" s="162"/>
      <c r="BY561" s="162"/>
      <c r="BZ561" s="162"/>
      <c r="CA561" s="162"/>
      <c r="CB561" s="162"/>
      <c r="CC561" s="162"/>
      <c r="CD561" s="162"/>
      <c r="CE561" s="162"/>
      <c r="CF561" s="162"/>
      <c r="CG561" s="162"/>
      <c r="CH561" s="162"/>
      <c r="CI561" s="162"/>
      <c r="CJ561" s="162"/>
      <c r="CK561" s="162"/>
    </row>
    <row r="562" spans="1:89" s="161" customFormat="1" x14ac:dyDescent="0.3">
      <c r="A562" s="143">
        <v>561</v>
      </c>
      <c r="B562" s="167"/>
      <c r="C562" s="168"/>
      <c r="D562" s="168"/>
      <c r="E562" s="160"/>
      <c r="F562" s="160"/>
      <c r="G562" s="160" t="s">
        <v>80</v>
      </c>
      <c r="H562" s="166" t="s">
        <v>38</v>
      </c>
      <c r="I562" s="160"/>
      <c r="J562" s="323" t="s">
        <v>8</v>
      </c>
      <c r="K562" s="160"/>
      <c r="L562" s="160"/>
      <c r="M562" s="377"/>
      <c r="N562" s="327"/>
      <c r="AJ562" s="162"/>
      <c r="AK562" s="162"/>
      <c r="AL562" s="162"/>
      <c r="AM562" s="162"/>
      <c r="AN562" s="162"/>
      <c r="AO562" s="162"/>
      <c r="AP562" s="162"/>
      <c r="AQ562" s="162"/>
      <c r="AR562" s="162"/>
      <c r="AS562" s="162"/>
      <c r="AT562" s="162"/>
      <c r="AU562" s="162"/>
      <c r="AV562" s="162"/>
      <c r="AW562" s="162"/>
      <c r="AX562" s="162"/>
      <c r="AY562" s="162"/>
      <c r="AZ562" s="162"/>
      <c r="BA562" s="162"/>
      <c r="BB562" s="162"/>
      <c r="BC562" s="162"/>
      <c r="BD562" s="162"/>
      <c r="BE562" s="162"/>
      <c r="BF562" s="162"/>
      <c r="BG562" s="162"/>
      <c r="BH562" s="162"/>
      <c r="BI562" s="162"/>
      <c r="BJ562" s="162"/>
      <c r="BK562" s="162"/>
      <c r="BL562" s="162"/>
      <c r="BM562" s="162"/>
      <c r="BN562" s="162"/>
      <c r="BO562" s="162"/>
      <c r="BP562" s="162"/>
      <c r="BQ562" s="162"/>
      <c r="BR562" s="162"/>
      <c r="BS562" s="162"/>
      <c r="BT562" s="162"/>
      <c r="BU562" s="162"/>
      <c r="BV562" s="162"/>
      <c r="BW562" s="162"/>
      <c r="BX562" s="162"/>
      <c r="BY562" s="162"/>
      <c r="BZ562" s="162"/>
      <c r="CA562" s="162"/>
      <c r="CB562" s="162"/>
      <c r="CC562" s="162"/>
      <c r="CD562" s="162"/>
      <c r="CE562" s="162"/>
      <c r="CF562" s="162"/>
      <c r="CG562" s="162"/>
      <c r="CH562" s="162"/>
      <c r="CI562" s="162"/>
      <c r="CJ562" s="162"/>
      <c r="CK562" s="162"/>
    </row>
    <row r="563" spans="1:89" s="162" customFormat="1" x14ac:dyDescent="0.3">
      <c r="A563" s="143">
        <v>562</v>
      </c>
      <c r="B563" s="167"/>
      <c r="C563" s="362"/>
      <c r="D563" s="362"/>
      <c r="E563" s="330"/>
      <c r="F563" s="330"/>
      <c r="G563" s="330" t="s">
        <v>77</v>
      </c>
      <c r="H563" s="363" t="s">
        <v>38</v>
      </c>
      <c r="I563" s="330"/>
      <c r="J563" s="323" t="s">
        <v>8</v>
      </c>
      <c r="K563" s="330"/>
      <c r="L563" s="330"/>
      <c r="M563" s="395"/>
      <c r="N563" s="327"/>
    </row>
    <row r="564" spans="1:89" s="161" customFormat="1" ht="19.5" thickBot="1" x14ac:dyDescent="0.35">
      <c r="A564" s="143">
        <v>563</v>
      </c>
      <c r="B564" s="172"/>
      <c r="C564" s="169"/>
      <c r="D564" s="169"/>
      <c r="E564" s="170"/>
      <c r="F564" s="170"/>
      <c r="G564" s="170"/>
      <c r="H564" s="290"/>
      <c r="I564" s="170"/>
      <c r="J564" s="384"/>
      <c r="K564" s="170"/>
      <c r="L564" s="170"/>
      <c r="M564" s="380"/>
      <c r="N564" s="327"/>
      <c r="AJ564" s="162"/>
      <c r="AK564" s="162"/>
      <c r="AL564" s="162"/>
      <c r="AM564" s="162"/>
      <c r="AN564" s="162"/>
      <c r="AO564" s="162"/>
      <c r="AP564" s="162"/>
      <c r="AQ564" s="162"/>
      <c r="AR564" s="162"/>
      <c r="AS564" s="162"/>
      <c r="AT564" s="162"/>
      <c r="AU564" s="162"/>
      <c r="AV564" s="162"/>
      <c r="AW564" s="162"/>
      <c r="AX564" s="162"/>
      <c r="AY564" s="162"/>
      <c r="AZ564" s="162"/>
      <c r="BA564" s="162"/>
      <c r="BB564" s="162"/>
      <c r="BC564" s="162"/>
      <c r="BD564" s="162"/>
      <c r="BE564" s="162"/>
      <c r="BF564" s="162"/>
      <c r="BG564" s="162"/>
      <c r="BH564" s="162"/>
      <c r="BI564" s="162"/>
      <c r="BJ564" s="162"/>
      <c r="BK564" s="162"/>
      <c r="BL564" s="162"/>
      <c r="BM564" s="162"/>
      <c r="BN564" s="162"/>
      <c r="BO564" s="162"/>
      <c r="BP564" s="162"/>
      <c r="BQ564" s="162"/>
      <c r="BR564" s="162"/>
      <c r="BS564" s="162"/>
      <c r="BT564" s="162"/>
      <c r="BU564" s="162"/>
      <c r="BV564" s="162"/>
      <c r="BW564" s="162"/>
      <c r="BX564" s="162"/>
      <c r="BY564" s="162"/>
      <c r="BZ564" s="162"/>
      <c r="CA564" s="162"/>
      <c r="CB564" s="162"/>
      <c r="CC564" s="162"/>
      <c r="CD564" s="162"/>
      <c r="CE564" s="162"/>
      <c r="CF564" s="162"/>
      <c r="CG564" s="162"/>
      <c r="CH564" s="162"/>
      <c r="CI564" s="162"/>
      <c r="CJ564" s="162"/>
      <c r="CK564" s="162"/>
    </row>
    <row r="565" spans="1:89" s="162" customFormat="1" ht="21.75" thickBot="1" x14ac:dyDescent="0.35">
      <c r="A565" s="143">
        <v>564</v>
      </c>
      <c r="B565" s="176" t="s">
        <v>104</v>
      </c>
      <c r="C565" s="291"/>
      <c r="D565" s="177"/>
      <c r="E565" s="178"/>
      <c r="F565" s="178"/>
      <c r="G565" s="178"/>
      <c r="H565" s="186"/>
      <c r="I565" s="186"/>
      <c r="J565" s="178"/>
      <c r="K565" s="178"/>
      <c r="L565" s="178"/>
      <c r="M565" s="337"/>
      <c r="N565" s="328"/>
    </row>
    <row r="566" spans="1:89" s="162" customFormat="1" x14ac:dyDescent="0.3">
      <c r="A566" s="143">
        <v>565</v>
      </c>
      <c r="B566" s="370"/>
      <c r="C566" s="372" t="s">
        <v>10</v>
      </c>
      <c r="D566" s="372">
        <v>45499</v>
      </c>
      <c r="E566" s="346" t="s">
        <v>97</v>
      </c>
      <c r="F566" s="346" t="s">
        <v>12</v>
      </c>
      <c r="G566" s="346" t="s">
        <v>174</v>
      </c>
      <c r="H566" s="346"/>
      <c r="I566" s="346"/>
      <c r="J566" s="346"/>
      <c r="K566" s="346"/>
      <c r="L566" s="346"/>
      <c r="M566" s="376"/>
      <c r="N566" s="422" t="s">
        <v>261</v>
      </c>
    </row>
    <row r="567" spans="1:89" s="162" customFormat="1" x14ac:dyDescent="0.3">
      <c r="A567" s="143">
        <v>566</v>
      </c>
      <c r="B567" s="167"/>
      <c r="C567" s="179" t="s">
        <v>10</v>
      </c>
      <c r="D567" s="179">
        <v>45499</v>
      </c>
      <c r="E567" s="160" t="s">
        <v>13</v>
      </c>
      <c r="F567" s="160" t="s">
        <v>12</v>
      </c>
      <c r="G567" s="160" t="s">
        <v>21</v>
      </c>
      <c r="H567" s="323" t="s">
        <v>41</v>
      </c>
      <c r="I567" s="323" t="s">
        <v>18</v>
      </c>
      <c r="J567" s="323" t="s">
        <v>9</v>
      </c>
      <c r="K567" s="323"/>
      <c r="L567" s="325" t="s">
        <v>115</v>
      </c>
      <c r="M567" s="377" t="s">
        <v>115</v>
      </c>
      <c r="N567" s="327"/>
    </row>
    <row r="568" spans="1:89" s="162" customFormat="1" x14ac:dyDescent="0.3">
      <c r="A568" s="143">
        <v>567</v>
      </c>
      <c r="B568" s="167"/>
      <c r="C568" s="179" t="s">
        <v>10</v>
      </c>
      <c r="D568" s="179">
        <v>45499</v>
      </c>
      <c r="E568" s="160" t="s">
        <v>14</v>
      </c>
      <c r="F568" s="160" t="s">
        <v>12</v>
      </c>
      <c r="G568" s="160" t="s">
        <v>17</v>
      </c>
      <c r="H568" s="323" t="s">
        <v>41</v>
      </c>
      <c r="I568" s="323" t="s">
        <v>18</v>
      </c>
      <c r="J568" s="323" t="s">
        <v>9</v>
      </c>
      <c r="K568" s="323"/>
      <c r="L568" s="160" t="s">
        <v>115</v>
      </c>
      <c r="M568" s="377" t="s">
        <v>115</v>
      </c>
      <c r="N568" s="333"/>
    </row>
    <row r="569" spans="1:89" s="162" customFormat="1" x14ac:dyDescent="0.3">
      <c r="A569" s="143">
        <v>568</v>
      </c>
      <c r="B569" s="167"/>
      <c r="C569" s="168"/>
      <c r="D569" s="168"/>
      <c r="E569" s="160"/>
      <c r="F569" s="160"/>
      <c r="G569" s="175"/>
      <c r="H569" s="174"/>
      <c r="I569" s="174"/>
      <c r="J569" s="174"/>
      <c r="K569" s="174"/>
      <c r="L569" s="174"/>
      <c r="M569" s="378"/>
      <c r="N569" s="327"/>
    </row>
    <row r="570" spans="1:89" s="161" customFormat="1" x14ac:dyDescent="0.3">
      <c r="A570" s="143">
        <v>569</v>
      </c>
      <c r="B570" s="167"/>
      <c r="C570" s="168" t="s">
        <v>15</v>
      </c>
      <c r="D570" s="168">
        <v>45500</v>
      </c>
      <c r="E570" s="160" t="s">
        <v>99</v>
      </c>
      <c r="F570" s="160" t="s">
        <v>12</v>
      </c>
      <c r="G570" s="160" t="s">
        <v>24</v>
      </c>
      <c r="H570" s="323" t="s">
        <v>8</v>
      </c>
      <c r="I570" s="323" t="s">
        <v>18</v>
      </c>
      <c r="J570" s="323" t="s">
        <v>40</v>
      </c>
      <c r="K570" s="160"/>
      <c r="L570" s="160" t="s">
        <v>115</v>
      </c>
      <c r="M570" s="377" t="s">
        <v>115</v>
      </c>
      <c r="N570" s="162"/>
      <c r="O570" s="161" t="s">
        <v>256</v>
      </c>
      <c r="P570" s="433" t="s">
        <v>8</v>
      </c>
      <c r="Q570" s="433" t="s">
        <v>40</v>
      </c>
      <c r="R570" s="439">
        <v>45500</v>
      </c>
      <c r="AJ570" s="162"/>
      <c r="AK570" s="162"/>
      <c r="AL570" s="162"/>
      <c r="AM570" s="162"/>
      <c r="AN570" s="162"/>
      <c r="AO570" s="162"/>
      <c r="AP570" s="162"/>
      <c r="AQ570" s="162"/>
      <c r="AR570" s="162"/>
      <c r="AS570" s="162"/>
      <c r="AT570" s="162"/>
      <c r="AU570" s="162"/>
      <c r="AV570" s="162"/>
      <c r="AW570" s="162"/>
      <c r="AX570" s="162"/>
      <c r="AY570" s="162"/>
      <c r="AZ570" s="162"/>
      <c r="BA570" s="162"/>
      <c r="BB570" s="162"/>
      <c r="BC570" s="162"/>
      <c r="BD570" s="162"/>
      <c r="BE570" s="162"/>
      <c r="BF570" s="162"/>
      <c r="BG570" s="162"/>
      <c r="BH570" s="162"/>
      <c r="BI570" s="162"/>
      <c r="BJ570" s="162"/>
      <c r="BK570" s="162"/>
      <c r="BL570" s="162"/>
      <c r="BM570" s="162"/>
      <c r="BN570" s="162"/>
      <c r="BO570" s="162"/>
      <c r="BP570" s="162"/>
      <c r="BQ570" s="162"/>
      <c r="BR570" s="162"/>
      <c r="BS570" s="162"/>
      <c r="BT570" s="162"/>
      <c r="BU570" s="162"/>
      <c r="BV570" s="162"/>
      <c r="BW570" s="162"/>
      <c r="BX570" s="162"/>
      <c r="BY570" s="162"/>
      <c r="BZ570" s="162"/>
      <c r="CA570" s="162"/>
      <c r="CB570" s="162"/>
      <c r="CC570" s="162"/>
      <c r="CD570" s="162"/>
      <c r="CE570" s="162"/>
      <c r="CF570" s="162"/>
      <c r="CG570" s="162"/>
      <c r="CH570" s="162"/>
      <c r="CI570" s="162"/>
      <c r="CJ570" s="162"/>
      <c r="CK570" s="162"/>
    </row>
    <row r="571" spans="1:89" s="162" customFormat="1" x14ac:dyDescent="0.3">
      <c r="A571" s="143">
        <v>570</v>
      </c>
      <c r="B571" s="167"/>
      <c r="C571" s="168" t="s">
        <v>15</v>
      </c>
      <c r="D571" s="168">
        <v>45500</v>
      </c>
      <c r="E571" s="160" t="s">
        <v>16</v>
      </c>
      <c r="F571" s="160" t="s">
        <v>12</v>
      </c>
      <c r="G571" s="160" t="s">
        <v>21</v>
      </c>
      <c r="H571" s="323" t="s">
        <v>8</v>
      </c>
      <c r="I571" s="323" t="s">
        <v>18</v>
      </c>
      <c r="J571" s="323" t="s">
        <v>40</v>
      </c>
      <c r="K571" s="160"/>
      <c r="L571" s="160" t="s">
        <v>115</v>
      </c>
      <c r="M571" s="377" t="s">
        <v>115</v>
      </c>
      <c r="N571" s="327"/>
    </row>
    <row r="572" spans="1:89" s="162" customFormat="1" x14ac:dyDescent="0.3">
      <c r="A572" s="143">
        <v>571</v>
      </c>
      <c r="B572" s="167"/>
      <c r="C572" s="168" t="s">
        <v>15</v>
      </c>
      <c r="D572" s="168">
        <v>45500</v>
      </c>
      <c r="E572" s="160" t="s">
        <v>19</v>
      </c>
      <c r="F572" s="160" t="s">
        <v>12</v>
      </c>
      <c r="G572" s="160" t="s">
        <v>22</v>
      </c>
      <c r="H572" s="323" t="s">
        <v>269</v>
      </c>
      <c r="I572" s="323" t="s">
        <v>18</v>
      </c>
      <c r="J572" s="323" t="s">
        <v>40</v>
      </c>
      <c r="K572" s="160"/>
      <c r="L572" s="160" t="s">
        <v>115</v>
      </c>
      <c r="M572" s="377" t="s">
        <v>115</v>
      </c>
      <c r="N572" s="327"/>
    </row>
    <row r="573" spans="1:89" s="162" customFormat="1" x14ac:dyDescent="0.3">
      <c r="A573" s="143">
        <v>572</v>
      </c>
      <c r="B573" s="167"/>
      <c r="C573" s="168" t="s">
        <v>15</v>
      </c>
      <c r="D573" s="168">
        <v>45500</v>
      </c>
      <c r="E573" s="160" t="s">
        <v>20</v>
      </c>
      <c r="F573" s="160" t="s">
        <v>12</v>
      </c>
      <c r="G573" s="160" t="s">
        <v>17</v>
      </c>
      <c r="H573" s="323" t="s">
        <v>8</v>
      </c>
      <c r="I573" s="323" t="s">
        <v>18</v>
      </c>
      <c r="J573" s="323" t="s">
        <v>40</v>
      </c>
      <c r="K573" s="323"/>
      <c r="L573" s="160" t="s">
        <v>115</v>
      </c>
      <c r="M573" s="377" t="s">
        <v>115</v>
      </c>
      <c r="N573" s="327"/>
    </row>
    <row r="574" spans="1:89" s="162" customFormat="1" x14ac:dyDescent="0.3">
      <c r="A574" s="143">
        <v>573</v>
      </c>
      <c r="B574" s="167"/>
      <c r="C574" s="168" t="s">
        <v>15</v>
      </c>
      <c r="D574" s="168">
        <v>45500</v>
      </c>
      <c r="E574" s="160" t="s">
        <v>11</v>
      </c>
      <c r="F574" s="160" t="s">
        <v>12</v>
      </c>
      <c r="G574" s="160" t="s">
        <v>17</v>
      </c>
      <c r="H574" s="323" t="s">
        <v>42</v>
      </c>
      <c r="I574" s="323" t="s">
        <v>18</v>
      </c>
      <c r="J574" s="323" t="s">
        <v>44</v>
      </c>
      <c r="K574" s="323"/>
      <c r="L574" s="160" t="s">
        <v>115</v>
      </c>
      <c r="M574" s="377" t="s">
        <v>115</v>
      </c>
      <c r="N574" s="333"/>
    </row>
    <row r="575" spans="1:89" s="162" customFormat="1" x14ac:dyDescent="0.3">
      <c r="A575" s="143">
        <v>574</v>
      </c>
      <c r="B575" s="167"/>
      <c r="C575" s="168" t="s">
        <v>15</v>
      </c>
      <c r="D575" s="168">
        <v>45500</v>
      </c>
      <c r="E575" s="160" t="s">
        <v>23</v>
      </c>
      <c r="F575" s="160" t="s">
        <v>12</v>
      </c>
      <c r="G575" s="160" t="s">
        <v>24</v>
      </c>
      <c r="H575" s="323" t="s">
        <v>41</v>
      </c>
      <c r="I575" s="323" t="s">
        <v>18</v>
      </c>
      <c r="J575" s="323" t="s">
        <v>9</v>
      </c>
      <c r="K575" s="323"/>
      <c r="L575" s="160" t="s">
        <v>115</v>
      </c>
      <c r="M575" s="377" t="s">
        <v>115</v>
      </c>
      <c r="N575" s="333"/>
    </row>
    <row r="576" spans="1:89" s="162" customFormat="1" x14ac:dyDescent="0.3">
      <c r="A576" s="143">
        <v>575</v>
      </c>
      <c r="B576" s="167"/>
      <c r="C576" s="168" t="s">
        <v>15</v>
      </c>
      <c r="D576" s="168">
        <v>45500</v>
      </c>
      <c r="E576" s="160" t="s">
        <v>25</v>
      </c>
      <c r="F576" s="160" t="s">
        <v>12</v>
      </c>
      <c r="G576" s="160" t="s">
        <v>22</v>
      </c>
      <c r="H576" s="323" t="s">
        <v>42</v>
      </c>
      <c r="I576" s="323" t="s">
        <v>18</v>
      </c>
      <c r="J576" s="323" t="s">
        <v>9</v>
      </c>
      <c r="K576" s="323"/>
      <c r="L576" s="160" t="s">
        <v>115</v>
      </c>
      <c r="M576" s="377" t="s">
        <v>115</v>
      </c>
      <c r="N576" s="327"/>
    </row>
    <row r="577" spans="1:89" s="162" customFormat="1" x14ac:dyDescent="0.3">
      <c r="A577" s="143">
        <v>576</v>
      </c>
      <c r="B577" s="167"/>
      <c r="C577" s="168"/>
      <c r="D577" s="168"/>
      <c r="E577" s="160"/>
      <c r="F577" s="160"/>
      <c r="G577" s="174"/>
      <c r="H577" s="323"/>
      <c r="I577" s="174"/>
      <c r="J577" s="323"/>
      <c r="K577" s="174"/>
      <c r="L577" s="174"/>
      <c r="M577" s="378"/>
      <c r="N577" s="327"/>
    </row>
    <row r="578" spans="1:89" s="162" customFormat="1" x14ac:dyDescent="0.3">
      <c r="A578" s="143">
        <v>577</v>
      </c>
      <c r="B578" s="167"/>
      <c r="C578" s="168" t="s">
        <v>26</v>
      </c>
      <c r="D578" s="168">
        <v>45501</v>
      </c>
      <c r="E578" s="160" t="s">
        <v>27</v>
      </c>
      <c r="F578" s="160" t="s">
        <v>12</v>
      </c>
      <c r="G578" s="160" t="s">
        <v>77</v>
      </c>
      <c r="H578" s="323" t="s">
        <v>40</v>
      </c>
      <c r="I578" s="323" t="s">
        <v>18</v>
      </c>
      <c r="J578" s="323" t="s">
        <v>42</v>
      </c>
      <c r="K578" s="165"/>
      <c r="L578" s="323" t="s">
        <v>40</v>
      </c>
      <c r="M578" s="394" t="s">
        <v>42</v>
      </c>
      <c r="N578" s="327"/>
    </row>
    <row r="579" spans="1:89" s="161" customFormat="1" x14ac:dyDescent="0.3">
      <c r="A579" s="143">
        <v>578</v>
      </c>
      <c r="B579" s="167"/>
      <c r="C579" s="168" t="s">
        <v>26</v>
      </c>
      <c r="D579" s="168">
        <v>45501</v>
      </c>
      <c r="E579" s="168" t="s">
        <v>243</v>
      </c>
      <c r="F579" s="160" t="s">
        <v>12</v>
      </c>
      <c r="G579" s="160" t="s">
        <v>77</v>
      </c>
      <c r="H579" s="323" t="s">
        <v>8</v>
      </c>
      <c r="I579" s="323" t="s">
        <v>18</v>
      </c>
      <c r="J579" s="323" t="s">
        <v>41</v>
      </c>
      <c r="K579" s="165"/>
      <c r="L579" s="323" t="s">
        <v>8</v>
      </c>
      <c r="M579" s="394" t="s">
        <v>41</v>
      </c>
      <c r="N579" s="327"/>
      <c r="AJ579" s="162"/>
      <c r="AK579" s="162"/>
      <c r="AL579" s="162"/>
      <c r="AM579" s="162"/>
      <c r="AN579" s="162"/>
      <c r="AO579" s="162"/>
      <c r="AP579" s="162"/>
      <c r="AQ579" s="162"/>
      <c r="AR579" s="162"/>
      <c r="AS579" s="162"/>
      <c r="AT579" s="162"/>
      <c r="AU579" s="162"/>
      <c r="AV579" s="162"/>
      <c r="AW579" s="162"/>
      <c r="AX579" s="162"/>
      <c r="AY579" s="162"/>
      <c r="AZ579" s="162"/>
      <c r="BA579" s="162"/>
      <c r="BB579" s="162"/>
      <c r="BC579" s="162"/>
      <c r="BD579" s="162"/>
      <c r="BE579" s="162"/>
      <c r="BF579" s="162"/>
      <c r="BG579" s="162"/>
      <c r="BH579" s="162"/>
      <c r="BI579" s="162"/>
      <c r="BJ579" s="162"/>
      <c r="BK579" s="162"/>
      <c r="BL579" s="162"/>
      <c r="BM579" s="162"/>
      <c r="BN579" s="162"/>
      <c r="BO579" s="162"/>
      <c r="BP579" s="162"/>
      <c r="BQ579" s="162"/>
      <c r="BR579" s="162"/>
      <c r="BS579" s="162"/>
      <c r="BT579" s="162"/>
      <c r="BU579" s="162"/>
      <c r="BV579" s="162"/>
      <c r="BW579" s="162"/>
      <c r="BX579" s="162"/>
      <c r="BY579" s="162"/>
      <c r="BZ579" s="162"/>
      <c r="CA579" s="162"/>
      <c r="CB579" s="162"/>
      <c r="CC579" s="162"/>
      <c r="CD579" s="162"/>
      <c r="CE579" s="162"/>
      <c r="CF579" s="162"/>
      <c r="CG579" s="162"/>
      <c r="CH579" s="162"/>
      <c r="CI579" s="162"/>
      <c r="CJ579" s="162"/>
      <c r="CK579" s="162"/>
    </row>
    <row r="580" spans="1:89" s="161" customFormat="1" x14ac:dyDescent="0.3">
      <c r="A580" s="143">
        <v>579</v>
      </c>
      <c r="B580" s="167"/>
      <c r="C580" s="168" t="s">
        <v>26</v>
      </c>
      <c r="D580" s="168">
        <v>45501</v>
      </c>
      <c r="E580" s="160" t="s">
        <v>96</v>
      </c>
      <c r="F580" s="160" t="s">
        <v>12</v>
      </c>
      <c r="G580" s="160" t="s">
        <v>79</v>
      </c>
      <c r="H580" s="323" t="s">
        <v>40</v>
      </c>
      <c r="I580" s="323" t="s">
        <v>18</v>
      </c>
      <c r="J580" s="323" t="s">
        <v>42</v>
      </c>
      <c r="K580" s="323"/>
      <c r="L580" s="323" t="s">
        <v>8</v>
      </c>
      <c r="M580" s="394" t="s">
        <v>41</v>
      </c>
      <c r="N580" s="327"/>
      <c r="AJ580" s="162"/>
      <c r="AK580" s="162"/>
      <c r="AL580" s="162"/>
      <c r="AM580" s="162"/>
      <c r="AN580" s="162"/>
      <c r="AO580" s="162"/>
      <c r="AP580" s="162"/>
      <c r="AQ580" s="162"/>
      <c r="AR580" s="162"/>
      <c r="AS580" s="162"/>
      <c r="AT580" s="162"/>
      <c r="AU580" s="162"/>
      <c r="AV580" s="162"/>
      <c r="AW580" s="162"/>
      <c r="AX580" s="162"/>
      <c r="AY580" s="162"/>
      <c r="AZ580" s="162"/>
      <c r="BA580" s="162"/>
      <c r="BB580" s="162"/>
      <c r="BC580" s="162"/>
      <c r="BD580" s="162"/>
      <c r="BE580" s="162"/>
      <c r="BF580" s="162"/>
      <c r="BG580" s="162"/>
      <c r="BH580" s="162"/>
      <c r="BI580" s="162"/>
      <c r="BJ580" s="162"/>
      <c r="BK580" s="162"/>
      <c r="BL580" s="162"/>
      <c r="BM580" s="162"/>
      <c r="BN580" s="162"/>
      <c r="BO580" s="162"/>
      <c r="BP580" s="162"/>
      <c r="BQ580" s="162"/>
      <c r="BR580" s="162"/>
      <c r="BS580" s="162"/>
      <c r="BT580" s="162"/>
      <c r="BU580" s="162"/>
      <c r="BV580" s="162"/>
      <c r="BW580" s="162"/>
      <c r="BX580" s="162"/>
      <c r="BY580" s="162"/>
    </row>
    <row r="581" spans="1:89" s="161" customFormat="1" x14ac:dyDescent="0.3">
      <c r="A581" s="143">
        <v>580</v>
      </c>
      <c r="B581" s="167"/>
      <c r="C581" s="168" t="s">
        <v>26</v>
      </c>
      <c r="D581" s="168">
        <v>45501</v>
      </c>
      <c r="E581" s="168" t="s">
        <v>241</v>
      </c>
      <c r="F581" s="160" t="s">
        <v>12</v>
      </c>
      <c r="G581" s="160" t="s">
        <v>79</v>
      </c>
      <c r="H581" s="323" t="s">
        <v>8</v>
      </c>
      <c r="I581" s="323" t="s">
        <v>18</v>
      </c>
      <c r="J581" s="323" t="s">
        <v>41</v>
      </c>
      <c r="K581" s="323"/>
      <c r="L581" s="323" t="s">
        <v>40</v>
      </c>
      <c r="M581" s="394" t="s">
        <v>42</v>
      </c>
      <c r="N581" s="327"/>
      <c r="AJ581" s="162"/>
      <c r="AK581" s="162"/>
      <c r="AL581" s="162"/>
      <c r="AM581" s="162"/>
      <c r="AN581" s="162"/>
      <c r="AO581" s="162"/>
      <c r="AP581" s="162"/>
      <c r="AQ581" s="162"/>
      <c r="AR581" s="162"/>
      <c r="AS581" s="162"/>
      <c r="AT581" s="162"/>
      <c r="AU581" s="162"/>
      <c r="AV581" s="162"/>
      <c r="AW581" s="162"/>
      <c r="AX581" s="162"/>
      <c r="AY581" s="162"/>
      <c r="AZ581" s="162"/>
      <c r="BA581" s="162"/>
      <c r="BB581" s="162"/>
      <c r="BC581" s="162"/>
      <c r="BD581" s="162"/>
      <c r="BE581" s="162"/>
      <c r="BF581" s="162"/>
      <c r="BG581" s="162"/>
      <c r="BH581" s="162"/>
      <c r="BI581" s="162"/>
      <c r="BJ581" s="162"/>
      <c r="BK581" s="162"/>
      <c r="BL581" s="162"/>
      <c r="BM581" s="162"/>
      <c r="BN581" s="162"/>
      <c r="BO581" s="162"/>
      <c r="BP581" s="162"/>
      <c r="BQ581" s="162"/>
      <c r="BR581" s="162"/>
      <c r="BS581" s="162"/>
      <c r="BT581" s="162"/>
      <c r="BU581" s="162"/>
      <c r="BV581" s="162"/>
      <c r="BW581" s="162"/>
      <c r="BX581" s="162"/>
      <c r="BY581" s="162"/>
    </row>
    <row r="582" spans="1:89" s="161" customFormat="1" x14ac:dyDescent="0.3">
      <c r="A582" s="143">
        <v>581</v>
      </c>
      <c r="B582" s="167"/>
      <c r="C582" s="168" t="s">
        <v>26</v>
      </c>
      <c r="D582" s="168">
        <v>45501</v>
      </c>
      <c r="E582" s="160" t="s">
        <v>196</v>
      </c>
      <c r="F582" s="160" t="s">
        <v>12</v>
      </c>
      <c r="G582" s="160" t="s">
        <v>80</v>
      </c>
      <c r="H582" s="323" t="s">
        <v>40</v>
      </c>
      <c r="I582" s="323" t="s">
        <v>18</v>
      </c>
      <c r="J582" s="323" t="s">
        <v>42</v>
      </c>
      <c r="K582" s="165"/>
      <c r="L582" s="323" t="s">
        <v>40</v>
      </c>
      <c r="M582" s="394" t="s">
        <v>42</v>
      </c>
      <c r="N582" s="327"/>
      <c r="AJ582" s="162"/>
      <c r="AK582" s="162"/>
      <c r="AL582" s="162"/>
      <c r="AM582" s="162"/>
      <c r="AN582" s="162"/>
      <c r="AO582" s="162"/>
      <c r="AP582" s="162"/>
      <c r="AQ582" s="162"/>
      <c r="AR582" s="162"/>
      <c r="AS582" s="162"/>
      <c r="AT582" s="162"/>
      <c r="AU582" s="162"/>
      <c r="AV582" s="162"/>
      <c r="AW582" s="162"/>
      <c r="AX582" s="162"/>
      <c r="AY582" s="162"/>
      <c r="AZ582" s="162"/>
      <c r="BA582" s="162"/>
      <c r="BB582" s="162"/>
      <c r="BC582" s="162"/>
      <c r="BD582" s="162"/>
      <c r="BE582" s="162"/>
      <c r="BF582" s="162"/>
      <c r="BG582" s="162"/>
      <c r="BH582" s="162"/>
      <c r="BI582" s="162"/>
      <c r="BJ582" s="162"/>
      <c r="BK582" s="162"/>
      <c r="BL582" s="162"/>
      <c r="BM582" s="162"/>
      <c r="BN582" s="162"/>
      <c r="BO582" s="162"/>
      <c r="BP582" s="162"/>
      <c r="BQ582" s="162"/>
      <c r="BR582" s="162"/>
      <c r="BS582" s="162"/>
      <c r="BT582" s="162"/>
      <c r="BU582" s="162"/>
      <c r="BV582" s="162"/>
      <c r="BW582" s="162"/>
      <c r="BX582" s="162"/>
      <c r="BY582" s="162"/>
    </row>
    <row r="583" spans="1:89" s="161" customFormat="1" x14ac:dyDescent="0.3">
      <c r="A583" s="143">
        <v>582</v>
      </c>
      <c r="B583" s="167"/>
      <c r="C583" s="168" t="s">
        <v>26</v>
      </c>
      <c r="D583" s="168">
        <v>45501</v>
      </c>
      <c r="E583" s="160" t="s">
        <v>244</v>
      </c>
      <c r="F583" s="160" t="s">
        <v>12</v>
      </c>
      <c r="G583" s="160" t="s">
        <v>80</v>
      </c>
      <c r="H583" s="323" t="s">
        <v>8</v>
      </c>
      <c r="I583" s="323" t="s">
        <v>18</v>
      </c>
      <c r="J583" s="323" t="s">
        <v>41</v>
      </c>
      <c r="K583" s="165"/>
      <c r="L583" s="323" t="s">
        <v>8</v>
      </c>
      <c r="M583" s="394" t="s">
        <v>41</v>
      </c>
      <c r="N583" s="327"/>
      <c r="AJ583" s="162"/>
      <c r="AK583" s="162"/>
      <c r="AL583" s="162"/>
      <c r="AM583" s="162"/>
      <c r="AN583" s="162"/>
      <c r="AO583" s="162"/>
      <c r="AP583" s="162"/>
      <c r="AQ583" s="162"/>
      <c r="AR583" s="162"/>
      <c r="AS583" s="162"/>
      <c r="AT583" s="162"/>
      <c r="AU583" s="162"/>
      <c r="AV583" s="162"/>
      <c r="AW583" s="162"/>
      <c r="AX583" s="162"/>
      <c r="AY583" s="162"/>
      <c r="AZ583" s="162"/>
      <c r="BA583" s="162"/>
      <c r="BB583" s="162"/>
      <c r="BC583" s="162"/>
      <c r="BD583" s="162"/>
      <c r="BE583" s="162"/>
      <c r="BF583" s="162"/>
      <c r="BG583" s="162"/>
      <c r="BH583" s="162"/>
      <c r="BI583" s="162"/>
      <c r="BJ583" s="162"/>
      <c r="BK583" s="162"/>
      <c r="BL583" s="162"/>
      <c r="BM583" s="162"/>
      <c r="BN583" s="162"/>
      <c r="BO583" s="162"/>
      <c r="BP583" s="162"/>
      <c r="BQ583" s="162"/>
      <c r="BR583" s="162"/>
      <c r="BS583" s="162"/>
      <c r="BT583" s="162"/>
      <c r="BU583" s="162"/>
      <c r="BV583" s="162"/>
      <c r="BW583" s="162"/>
      <c r="BX583" s="162"/>
      <c r="BY583" s="162"/>
    </row>
    <row r="584" spans="1:89" s="161" customFormat="1" x14ac:dyDescent="0.3">
      <c r="A584" s="143">
        <v>583</v>
      </c>
      <c r="B584" s="167"/>
      <c r="C584" s="168"/>
      <c r="D584" s="168"/>
      <c r="E584" s="160"/>
      <c r="F584" s="160"/>
      <c r="G584" s="180"/>
      <c r="H584" s="160"/>
      <c r="I584" s="160"/>
      <c r="J584" s="323"/>
      <c r="K584" s="160"/>
      <c r="L584" s="160"/>
      <c r="M584" s="377"/>
      <c r="N584" s="327"/>
      <c r="AJ584" s="162"/>
      <c r="AK584" s="162"/>
      <c r="AL584" s="162"/>
      <c r="AM584" s="162"/>
      <c r="AN584" s="162"/>
      <c r="AO584" s="162"/>
      <c r="AP584" s="162"/>
      <c r="AQ584" s="162"/>
      <c r="AR584" s="162"/>
      <c r="AS584" s="162"/>
      <c r="AT584" s="162"/>
      <c r="AU584" s="162"/>
      <c r="AV584" s="162"/>
      <c r="AW584" s="162"/>
      <c r="AX584" s="162"/>
      <c r="AY584" s="162"/>
      <c r="AZ584" s="162"/>
      <c r="BA584" s="162"/>
      <c r="BB584" s="162"/>
      <c r="BC584" s="162"/>
      <c r="BD584" s="162"/>
      <c r="BE584" s="162"/>
      <c r="BF584" s="162"/>
      <c r="BG584" s="162"/>
      <c r="BH584" s="162"/>
      <c r="BI584" s="162"/>
      <c r="BJ584" s="162"/>
      <c r="BK584" s="162"/>
      <c r="BL584" s="162"/>
      <c r="BM584" s="162"/>
      <c r="BN584" s="162"/>
      <c r="BO584" s="162"/>
      <c r="BP584" s="162"/>
      <c r="BQ584" s="162"/>
      <c r="BR584" s="162"/>
      <c r="BS584" s="162"/>
      <c r="BT584" s="162"/>
      <c r="BU584" s="162"/>
      <c r="BV584" s="162"/>
      <c r="BW584" s="162"/>
      <c r="BX584" s="162"/>
      <c r="BY584" s="162"/>
    </row>
    <row r="585" spans="1:89" s="161" customFormat="1" x14ac:dyDescent="0.3">
      <c r="A585" s="143">
        <v>584</v>
      </c>
      <c r="B585" s="167"/>
      <c r="C585" s="168" t="s">
        <v>37</v>
      </c>
      <c r="D585" s="168">
        <v>45502</v>
      </c>
      <c r="E585" s="160" t="s">
        <v>11</v>
      </c>
      <c r="F585" s="160" t="s">
        <v>12</v>
      </c>
      <c r="G585" s="160" t="s">
        <v>78</v>
      </c>
      <c r="H585" s="323" t="s">
        <v>8</v>
      </c>
      <c r="I585" s="323" t="s">
        <v>18</v>
      </c>
      <c r="J585" s="323" t="s">
        <v>40</v>
      </c>
      <c r="K585" s="323"/>
      <c r="L585" s="323" t="s">
        <v>42</v>
      </c>
      <c r="M585" s="394" t="s">
        <v>41</v>
      </c>
      <c r="N585" s="327"/>
      <c r="AJ585" s="162"/>
      <c r="AK585" s="162"/>
      <c r="AL585" s="162"/>
      <c r="AM585" s="162"/>
      <c r="AN585" s="162"/>
      <c r="AO585" s="162"/>
      <c r="AP585" s="162"/>
      <c r="AQ585" s="162"/>
      <c r="AR585" s="162"/>
      <c r="AS585" s="162"/>
      <c r="AT585" s="162"/>
      <c r="AU585" s="162"/>
      <c r="AV585" s="162"/>
      <c r="AW585" s="162"/>
      <c r="AX585" s="162"/>
      <c r="AY585" s="162"/>
      <c r="AZ585" s="162"/>
      <c r="BA585" s="162"/>
      <c r="BB585" s="162"/>
      <c r="BC585" s="162"/>
      <c r="BD585" s="162"/>
      <c r="BE585" s="162"/>
      <c r="BF585" s="162"/>
      <c r="BG585" s="162"/>
      <c r="BH585" s="162"/>
      <c r="BI585" s="162"/>
      <c r="BJ585" s="162"/>
      <c r="BK585" s="162"/>
      <c r="BL585" s="162"/>
      <c r="BM585" s="162"/>
      <c r="BN585" s="162"/>
      <c r="BO585" s="162"/>
      <c r="BP585" s="162"/>
      <c r="BQ585" s="162"/>
      <c r="BR585" s="162"/>
      <c r="BS585" s="162"/>
      <c r="BT585" s="162"/>
      <c r="BU585" s="162"/>
      <c r="BV585" s="162"/>
      <c r="BW585" s="162"/>
      <c r="BX585" s="162"/>
      <c r="BY585" s="162"/>
      <c r="BZ585" s="162"/>
      <c r="CA585" s="162"/>
      <c r="CB585" s="162"/>
      <c r="CC585" s="162"/>
      <c r="CD585" s="162"/>
      <c r="CE585" s="162"/>
      <c r="CF585" s="162"/>
      <c r="CG585" s="162"/>
      <c r="CH585" s="162"/>
      <c r="CI585" s="162"/>
      <c r="CJ585" s="162"/>
      <c r="CK585" s="162"/>
    </row>
    <row r="586" spans="1:89" s="162" customFormat="1" x14ac:dyDescent="0.3">
      <c r="A586" s="143">
        <v>585</v>
      </c>
      <c r="B586" s="167"/>
      <c r="C586" s="168" t="s">
        <v>37</v>
      </c>
      <c r="D586" s="168">
        <v>45502</v>
      </c>
      <c r="E586" s="160" t="s">
        <v>23</v>
      </c>
      <c r="F586" s="160" t="s">
        <v>12</v>
      </c>
      <c r="G586" s="160" t="s">
        <v>78</v>
      </c>
      <c r="H586" s="323" t="s">
        <v>41</v>
      </c>
      <c r="I586" s="323" t="s">
        <v>18</v>
      </c>
      <c r="J586" s="323" t="s">
        <v>42</v>
      </c>
      <c r="K586" s="323"/>
      <c r="L586" s="323" t="s">
        <v>8</v>
      </c>
      <c r="M586" s="394" t="s">
        <v>40</v>
      </c>
      <c r="N586" s="324"/>
    </row>
    <row r="587" spans="1:89" s="162" customFormat="1" x14ac:dyDescent="0.3">
      <c r="A587" s="143">
        <v>586</v>
      </c>
      <c r="B587" s="167"/>
      <c r="C587" s="168"/>
      <c r="D587" s="168"/>
      <c r="E587" s="160"/>
      <c r="F587" s="160"/>
      <c r="G587" s="160"/>
      <c r="H587" s="160"/>
      <c r="I587" s="160"/>
      <c r="J587" s="323"/>
      <c r="K587" s="160"/>
      <c r="L587" s="160"/>
      <c r="M587" s="377"/>
      <c r="N587" s="327"/>
    </row>
    <row r="588" spans="1:89" s="162" customFormat="1" x14ac:dyDescent="0.3">
      <c r="A588" s="143">
        <v>587</v>
      </c>
      <c r="B588" s="167"/>
      <c r="C588" s="168"/>
      <c r="D588" s="168"/>
      <c r="E588" s="160"/>
      <c r="F588" s="160"/>
      <c r="G588" s="160" t="s">
        <v>24</v>
      </c>
      <c r="H588" s="166" t="s">
        <v>38</v>
      </c>
      <c r="I588" s="160"/>
      <c r="J588" s="323" t="s">
        <v>42</v>
      </c>
      <c r="K588" s="160"/>
      <c r="L588" s="160"/>
      <c r="M588" s="377"/>
      <c r="N588" s="332"/>
    </row>
    <row r="589" spans="1:89" s="162" customFormat="1" x14ac:dyDescent="0.3">
      <c r="A589" s="143">
        <v>588</v>
      </c>
      <c r="B589" s="167"/>
      <c r="C589" s="168"/>
      <c r="D589" s="168"/>
      <c r="E589" s="160"/>
      <c r="F589" s="160"/>
      <c r="G589" s="160" t="s">
        <v>22</v>
      </c>
      <c r="H589" s="166" t="s">
        <v>38</v>
      </c>
      <c r="I589" s="160"/>
      <c r="J589" s="323" t="s">
        <v>239</v>
      </c>
      <c r="K589" s="160"/>
      <c r="L589" s="160"/>
      <c r="M589" s="377"/>
      <c r="N589" s="332"/>
    </row>
    <row r="590" spans="1:89" s="162" customFormat="1" x14ac:dyDescent="0.3">
      <c r="A590" s="143">
        <v>589</v>
      </c>
      <c r="B590" s="167"/>
      <c r="C590" s="168"/>
      <c r="D590" s="168"/>
      <c r="E590" s="160"/>
      <c r="F590" s="160"/>
      <c r="G590" s="160" t="s">
        <v>21</v>
      </c>
      <c r="H590" s="166" t="s">
        <v>38</v>
      </c>
      <c r="I590" s="160"/>
      <c r="J590" s="323" t="s">
        <v>42</v>
      </c>
      <c r="K590" s="160"/>
      <c r="L590" s="160"/>
      <c r="M590" s="377"/>
      <c r="N590" s="332"/>
    </row>
    <row r="591" spans="1:89" s="161" customFormat="1" x14ac:dyDescent="0.3">
      <c r="A591" s="143">
        <v>590</v>
      </c>
      <c r="B591" s="167"/>
      <c r="C591" s="168"/>
      <c r="D591" s="168"/>
      <c r="E591" s="160"/>
      <c r="F591" s="160"/>
      <c r="G591" s="160" t="s">
        <v>17</v>
      </c>
      <c r="H591" s="166" t="s">
        <v>38</v>
      </c>
      <c r="I591" s="160"/>
      <c r="J591" s="323" t="s">
        <v>239</v>
      </c>
      <c r="K591" s="160"/>
      <c r="L591" s="160"/>
      <c r="M591" s="377"/>
      <c r="N591" s="332"/>
      <c r="AJ591" s="162"/>
      <c r="AK591" s="162"/>
      <c r="AL591" s="162"/>
      <c r="AM591" s="162"/>
      <c r="AN591" s="162"/>
      <c r="AO591" s="162"/>
      <c r="AP591" s="162"/>
      <c r="AQ591" s="162"/>
      <c r="AR591" s="162"/>
      <c r="AS591" s="162"/>
      <c r="AT591" s="162"/>
      <c r="AU591" s="162"/>
      <c r="AV591" s="162"/>
      <c r="AW591" s="162"/>
      <c r="AX591" s="162"/>
      <c r="AY591" s="162"/>
      <c r="AZ591" s="162"/>
      <c r="BA591" s="162"/>
      <c r="BB591" s="162"/>
      <c r="BC591" s="162"/>
      <c r="BD591" s="162"/>
      <c r="BE591" s="162"/>
      <c r="BF591" s="162"/>
      <c r="BG591" s="162"/>
      <c r="BH591" s="162"/>
      <c r="BI591" s="162"/>
      <c r="BJ591" s="162"/>
      <c r="BK591" s="162"/>
      <c r="BL591" s="162"/>
      <c r="BM591" s="162"/>
      <c r="BN591" s="162"/>
      <c r="BO591" s="162"/>
      <c r="BP591" s="162"/>
      <c r="BQ591" s="162"/>
      <c r="BR591" s="162"/>
      <c r="BS591" s="162"/>
      <c r="BT591" s="162"/>
      <c r="BU591" s="162"/>
      <c r="BV591" s="162"/>
      <c r="BW591" s="162"/>
      <c r="BX591" s="162"/>
      <c r="BY591" s="162"/>
      <c r="BZ591" s="162"/>
      <c r="CA591" s="162"/>
      <c r="CB591" s="162"/>
      <c r="CC591" s="162"/>
      <c r="CD591" s="162"/>
      <c r="CE591" s="162"/>
      <c r="CF591" s="162"/>
      <c r="CG591" s="162"/>
      <c r="CH591" s="162"/>
      <c r="CI591" s="162"/>
      <c r="CJ591" s="162"/>
      <c r="CK591" s="162"/>
    </row>
    <row r="592" spans="1:89" s="161" customFormat="1" x14ac:dyDescent="0.3">
      <c r="A592" s="143">
        <v>591</v>
      </c>
      <c r="B592" s="167"/>
      <c r="C592" s="168"/>
      <c r="D592" s="168"/>
      <c r="E592" s="160"/>
      <c r="F592" s="160"/>
      <c r="G592" s="160" t="s">
        <v>78</v>
      </c>
      <c r="H592" s="166" t="s">
        <v>38</v>
      </c>
      <c r="I592" s="160"/>
      <c r="J592" s="323" t="s">
        <v>239</v>
      </c>
      <c r="K592" s="160"/>
      <c r="L592" s="160"/>
      <c r="M592" s="377"/>
      <c r="N592" s="332"/>
      <c r="AJ592" s="162"/>
      <c r="AK592" s="162"/>
      <c r="AL592" s="162"/>
      <c r="AM592" s="162"/>
      <c r="AN592" s="162"/>
      <c r="AO592" s="162"/>
      <c r="AP592" s="162"/>
      <c r="AQ592" s="162"/>
      <c r="AR592" s="162"/>
      <c r="AS592" s="162"/>
      <c r="AT592" s="162"/>
      <c r="AU592" s="162"/>
      <c r="AV592" s="162"/>
      <c r="AW592" s="162"/>
      <c r="AX592" s="162"/>
      <c r="AY592" s="162"/>
      <c r="AZ592" s="162"/>
      <c r="BA592" s="162"/>
      <c r="BB592" s="162"/>
      <c r="BC592" s="162"/>
      <c r="BD592" s="162"/>
      <c r="BE592" s="162"/>
      <c r="BF592" s="162"/>
      <c r="BG592" s="162"/>
      <c r="BH592" s="162"/>
      <c r="BI592" s="162"/>
      <c r="BJ592" s="162"/>
      <c r="BK592" s="162"/>
      <c r="BL592" s="162"/>
      <c r="BM592" s="162"/>
      <c r="BN592" s="162"/>
      <c r="BO592" s="162"/>
      <c r="BP592" s="162"/>
      <c r="BQ592" s="162"/>
      <c r="BR592" s="162"/>
      <c r="BS592" s="162"/>
      <c r="BT592" s="162"/>
      <c r="BU592" s="162"/>
      <c r="BV592" s="162"/>
      <c r="BW592" s="162"/>
      <c r="BX592" s="162"/>
      <c r="BY592" s="162"/>
      <c r="BZ592" s="162"/>
      <c r="CA592" s="162"/>
      <c r="CB592" s="162"/>
      <c r="CC592" s="162"/>
      <c r="CD592" s="162"/>
      <c r="CE592" s="162"/>
      <c r="CF592" s="162"/>
      <c r="CG592" s="162"/>
      <c r="CH592" s="162"/>
      <c r="CI592" s="162"/>
      <c r="CJ592" s="162"/>
      <c r="CK592" s="162"/>
    </row>
    <row r="593" spans="1:89" s="161" customFormat="1" x14ac:dyDescent="0.3">
      <c r="A593" s="143">
        <v>592</v>
      </c>
      <c r="B593" s="167"/>
      <c r="C593" s="168"/>
      <c r="D593" s="168"/>
      <c r="E593" s="160"/>
      <c r="F593" s="160"/>
      <c r="G593" s="160" t="s">
        <v>79</v>
      </c>
      <c r="H593" s="166" t="s">
        <v>38</v>
      </c>
      <c r="I593" s="160"/>
      <c r="J593" s="323" t="s">
        <v>9</v>
      </c>
      <c r="K593" s="160"/>
      <c r="L593" s="160"/>
      <c r="M593" s="377"/>
      <c r="N593" s="332"/>
      <c r="AJ593" s="162"/>
      <c r="AK593" s="162"/>
      <c r="AL593" s="162"/>
      <c r="AM593" s="162"/>
      <c r="AN593" s="162"/>
      <c r="AO593" s="162"/>
      <c r="AP593" s="162"/>
      <c r="AQ593" s="162"/>
      <c r="AR593" s="162"/>
      <c r="AS593" s="162"/>
      <c r="AT593" s="162"/>
      <c r="AU593" s="162"/>
      <c r="AV593" s="162"/>
      <c r="AW593" s="162"/>
      <c r="AX593" s="162"/>
      <c r="AY593" s="162"/>
      <c r="AZ593" s="162"/>
      <c r="BA593" s="162"/>
      <c r="BB593" s="162"/>
      <c r="BC593" s="162"/>
      <c r="BD593" s="162"/>
      <c r="BE593" s="162"/>
      <c r="BF593" s="162"/>
      <c r="BG593" s="162"/>
      <c r="BH593" s="162"/>
      <c r="BI593" s="162"/>
      <c r="BJ593" s="162"/>
      <c r="BK593" s="162"/>
      <c r="BL593" s="162"/>
      <c r="BM593" s="162"/>
      <c r="BN593" s="162"/>
      <c r="BO593" s="162"/>
      <c r="BP593" s="162"/>
      <c r="BQ593" s="162"/>
      <c r="BR593" s="162"/>
      <c r="BS593" s="162"/>
      <c r="BT593" s="162"/>
      <c r="BU593" s="162"/>
      <c r="BV593" s="162"/>
      <c r="BW593" s="162"/>
      <c r="BX593" s="162"/>
      <c r="BY593" s="162"/>
      <c r="BZ593" s="162"/>
      <c r="CA593" s="162"/>
      <c r="CB593" s="162"/>
      <c r="CC593" s="162"/>
      <c r="CD593" s="162"/>
      <c r="CE593" s="162"/>
      <c r="CF593" s="162"/>
      <c r="CG593" s="162"/>
      <c r="CH593" s="162"/>
      <c r="CI593" s="162"/>
      <c r="CJ593" s="162"/>
      <c r="CK593" s="162"/>
    </row>
    <row r="594" spans="1:89" s="161" customFormat="1" x14ac:dyDescent="0.3">
      <c r="A594" s="143">
        <v>593</v>
      </c>
      <c r="B594" s="167"/>
      <c r="C594" s="168"/>
      <c r="D594" s="168"/>
      <c r="E594" s="160"/>
      <c r="F594" s="160"/>
      <c r="G594" s="160" t="s">
        <v>80</v>
      </c>
      <c r="H594" s="166" t="s">
        <v>38</v>
      </c>
      <c r="I594" s="160"/>
      <c r="J594" s="323" t="s">
        <v>9</v>
      </c>
      <c r="K594" s="160"/>
      <c r="L594" s="160"/>
      <c r="M594" s="377"/>
      <c r="N594" s="332"/>
      <c r="AJ594" s="162"/>
      <c r="AK594" s="162"/>
      <c r="AL594" s="162"/>
      <c r="AM594" s="162"/>
      <c r="AN594" s="162"/>
      <c r="AO594" s="162"/>
      <c r="AP594" s="162"/>
      <c r="AQ594" s="162"/>
      <c r="AR594" s="162"/>
      <c r="AS594" s="162"/>
      <c r="AT594" s="162"/>
      <c r="AU594" s="162"/>
      <c r="AV594" s="162"/>
      <c r="AW594" s="162"/>
      <c r="AX594" s="162"/>
      <c r="AY594" s="162"/>
      <c r="AZ594" s="162"/>
      <c r="BA594" s="162"/>
      <c r="BB594" s="162"/>
      <c r="BC594" s="162"/>
      <c r="BD594" s="162"/>
      <c r="BE594" s="162"/>
      <c r="BF594" s="162"/>
      <c r="BG594" s="162"/>
      <c r="BH594" s="162"/>
      <c r="BI594" s="162"/>
      <c r="BJ594" s="162"/>
      <c r="BK594" s="162"/>
      <c r="BL594" s="162"/>
      <c r="BM594" s="162"/>
      <c r="BN594" s="162"/>
      <c r="BO594" s="162"/>
      <c r="BP594" s="162"/>
      <c r="BQ594" s="162"/>
      <c r="BR594" s="162"/>
      <c r="BS594" s="162"/>
      <c r="BT594" s="162"/>
      <c r="BU594" s="162"/>
      <c r="BV594" s="162"/>
      <c r="BW594" s="162"/>
      <c r="BX594" s="162"/>
      <c r="BY594" s="162"/>
      <c r="BZ594" s="162"/>
      <c r="CA594" s="162"/>
      <c r="CB594" s="162"/>
      <c r="CC594" s="162"/>
      <c r="CD594" s="162"/>
      <c r="CE594" s="162"/>
      <c r="CF594" s="162"/>
      <c r="CG594" s="162"/>
      <c r="CH594" s="162"/>
      <c r="CI594" s="162"/>
      <c r="CJ594" s="162"/>
      <c r="CK594" s="162"/>
    </row>
    <row r="595" spans="1:89" s="161" customFormat="1" x14ac:dyDescent="0.3">
      <c r="A595" s="143">
        <v>594</v>
      </c>
      <c r="B595" s="167"/>
      <c r="C595" s="362"/>
      <c r="D595" s="362"/>
      <c r="E595" s="330"/>
      <c r="F595" s="330"/>
      <c r="G595" s="330" t="s">
        <v>77</v>
      </c>
      <c r="H595" s="363" t="s">
        <v>38</v>
      </c>
      <c r="I595" s="330"/>
      <c r="J595" s="323" t="s">
        <v>9</v>
      </c>
      <c r="K595" s="330"/>
      <c r="L595" s="330"/>
      <c r="M595" s="395"/>
      <c r="N595" s="332"/>
      <c r="AJ595" s="162"/>
      <c r="AK595" s="162"/>
      <c r="AL595" s="162"/>
      <c r="AM595" s="162"/>
      <c r="AN595" s="162"/>
      <c r="AO595" s="162"/>
      <c r="AP595" s="162"/>
      <c r="AQ595" s="162"/>
      <c r="AR595" s="162"/>
      <c r="AS595" s="162"/>
      <c r="AT595" s="162"/>
      <c r="AU595" s="162"/>
      <c r="AV595" s="162"/>
      <c r="AW595" s="162"/>
      <c r="AX595" s="162"/>
      <c r="AY595" s="162"/>
      <c r="AZ595" s="162"/>
      <c r="BA595" s="162"/>
      <c r="BB595" s="162"/>
      <c r="BC595" s="162"/>
      <c r="BD595" s="162"/>
      <c r="BE595" s="162"/>
      <c r="BF595" s="162"/>
      <c r="BG595" s="162"/>
      <c r="BH595" s="162"/>
      <c r="BI595" s="162"/>
      <c r="BJ595" s="162"/>
      <c r="BK595" s="162"/>
      <c r="BL595" s="162"/>
      <c r="BM595" s="162"/>
      <c r="BN595" s="162"/>
      <c r="BO595" s="162"/>
      <c r="BP595" s="162"/>
      <c r="BQ595" s="162"/>
      <c r="BR595" s="162"/>
      <c r="BS595" s="162"/>
      <c r="BT595" s="162"/>
      <c r="BU595" s="162"/>
      <c r="BV595" s="162"/>
      <c r="BW595" s="162"/>
      <c r="BX595" s="162"/>
      <c r="BY595" s="162"/>
      <c r="BZ595" s="162"/>
      <c r="CA595" s="162"/>
      <c r="CB595" s="162"/>
      <c r="CC595" s="162"/>
      <c r="CD595" s="162"/>
      <c r="CE595" s="162"/>
      <c r="CF595" s="162"/>
      <c r="CG595" s="162"/>
      <c r="CH595" s="162"/>
      <c r="CI595" s="162"/>
      <c r="CJ595" s="162"/>
      <c r="CK595" s="162"/>
    </row>
    <row r="596" spans="1:89" s="162" customFormat="1" ht="19.5" thickBot="1" x14ac:dyDescent="0.35">
      <c r="A596" s="143">
        <v>595</v>
      </c>
      <c r="B596" s="172"/>
      <c r="C596" s="169"/>
      <c r="D596" s="169"/>
      <c r="E596" s="170"/>
      <c r="F596" s="170"/>
      <c r="G596" s="170"/>
      <c r="H596" s="290"/>
      <c r="I596" s="170"/>
      <c r="J596" s="384"/>
      <c r="K596" s="170"/>
      <c r="L596" s="170"/>
      <c r="M596" s="380"/>
      <c r="N596" s="332"/>
    </row>
    <row r="597" spans="1:89" s="162" customFormat="1" ht="21.75" thickBot="1" x14ac:dyDescent="0.35">
      <c r="A597" s="143">
        <v>596</v>
      </c>
      <c r="B597" s="176" t="s">
        <v>105</v>
      </c>
      <c r="C597" s="291"/>
      <c r="D597" s="177"/>
      <c r="E597" s="178"/>
      <c r="F597" s="178"/>
      <c r="G597" s="178"/>
      <c r="H597" s="186"/>
      <c r="I597" s="186"/>
      <c r="J597" s="178"/>
      <c r="K597" s="178"/>
      <c r="L597" s="178"/>
      <c r="M597" s="337"/>
      <c r="N597" s="289"/>
    </row>
    <row r="598" spans="1:89" s="162" customFormat="1" x14ac:dyDescent="0.3">
      <c r="A598" s="143">
        <v>597</v>
      </c>
      <c r="B598" s="370"/>
      <c r="C598" s="372" t="s">
        <v>10</v>
      </c>
      <c r="D598" s="372">
        <v>45506</v>
      </c>
      <c r="E598" s="346" t="s">
        <v>97</v>
      </c>
      <c r="F598" s="346" t="s">
        <v>12</v>
      </c>
      <c r="G598" s="346" t="s">
        <v>174</v>
      </c>
      <c r="H598" s="346"/>
      <c r="I598" s="346"/>
      <c r="J598" s="346"/>
      <c r="K598" s="346"/>
      <c r="L598" s="346"/>
      <c r="M598" s="376"/>
      <c r="N598" s="422" t="s">
        <v>262</v>
      </c>
    </row>
    <row r="599" spans="1:89" s="162" customFormat="1" x14ac:dyDescent="0.3">
      <c r="A599" s="143">
        <v>598</v>
      </c>
      <c r="B599" s="167"/>
      <c r="C599" s="179" t="s">
        <v>10</v>
      </c>
      <c r="D599" s="179">
        <v>45506</v>
      </c>
      <c r="E599" s="160" t="s">
        <v>13</v>
      </c>
      <c r="F599" s="160" t="s">
        <v>12</v>
      </c>
      <c r="G599" s="160" t="s">
        <v>21</v>
      </c>
      <c r="H599" s="323" t="s">
        <v>40</v>
      </c>
      <c r="I599" s="323" t="s">
        <v>18</v>
      </c>
      <c r="J599" s="323" t="s">
        <v>9</v>
      </c>
      <c r="K599" s="323"/>
      <c r="L599" s="325" t="s">
        <v>115</v>
      </c>
      <c r="M599" s="377" t="s">
        <v>115</v>
      </c>
      <c r="N599" s="332"/>
    </row>
    <row r="600" spans="1:89" s="162" customFormat="1" x14ac:dyDescent="0.3">
      <c r="A600" s="143">
        <v>599</v>
      </c>
      <c r="B600" s="167"/>
      <c r="C600" s="179" t="s">
        <v>10</v>
      </c>
      <c r="D600" s="179">
        <v>45506</v>
      </c>
      <c r="E600" s="160" t="s">
        <v>14</v>
      </c>
      <c r="F600" s="160" t="s">
        <v>12</v>
      </c>
      <c r="G600" s="160" t="s">
        <v>22</v>
      </c>
      <c r="H600" s="323" t="s">
        <v>40</v>
      </c>
      <c r="I600" s="323" t="s">
        <v>18</v>
      </c>
      <c r="J600" s="323" t="s">
        <v>9</v>
      </c>
      <c r="K600" s="323"/>
      <c r="L600" s="160" t="s">
        <v>115</v>
      </c>
      <c r="M600" s="377" t="s">
        <v>115</v>
      </c>
      <c r="N600" s="332"/>
    </row>
    <row r="601" spans="1:89" s="162" customFormat="1" x14ac:dyDescent="0.3">
      <c r="A601" s="143">
        <v>600</v>
      </c>
      <c r="B601" s="167"/>
      <c r="C601" s="168"/>
      <c r="D601" s="168"/>
      <c r="E601" s="160"/>
      <c r="F601" s="160"/>
      <c r="G601" s="174"/>
      <c r="H601" s="174"/>
      <c r="I601" s="174"/>
      <c r="J601" s="174"/>
      <c r="K601" s="174"/>
      <c r="L601" s="174"/>
      <c r="M601" s="378"/>
      <c r="N601" s="332"/>
    </row>
    <row r="602" spans="1:89" s="161" customFormat="1" x14ac:dyDescent="0.3">
      <c r="A602" s="143">
        <v>601</v>
      </c>
      <c r="B602" s="167"/>
      <c r="C602" s="168" t="s">
        <v>15</v>
      </c>
      <c r="D602" s="168">
        <v>45507</v>
      </c>
      <c r="E602" s="160" t="s">
        <v>99</v>
      </c>
      <c r="F602" s="160" t="s">
        <v>12</v>
      </c>
      <c r="G602" s="160" t="s">
        <v>17</v>
      </c>
      <c r="H602" s="323" t="s">
        <v>44</v>
      </c>
      <c r="I602" s="323" t="s">
        <v>18</v>
      </c>
      <c r="J602" s="323" t="s">
        <v>41</v>
      </c>
      <c r="K602" s="160"/>
      <c r="L602" s="160" t="s">
        <v>115</v>
      </c>
      <c r="M602" s="377" t="s">
        <v>115</v>
      </c>
      <c r="N602" s="332"/>
      <c r="AJ602" s="162"/>
      <c r="AK602" s="162"/>
      <c r="AL602" s="162"/>
      <c r="AM602" s="162"/>
      <c r="AN602" s="162"/>
      <c r="AO602" s="162"/>
      <c r="AP602" s="162"/>
      <c r="AQ602" s="162"/>
      <c r="AR602" s="162"/>
      <c r="AS602" s="162"/>
      <c r="AT602" s="162"/>
      <c r="AU602" s="162"/>
      <c r="AV602" s="162"/>
      <c r="AW602" s="162"/>
      <c r="AX602" s="162"/>
      <c r="AY602" s="162"/>
      <c r="AZ602" s="162"/>
      <c r="BA602" s="162"/>
      <c r="BB602" s="162"/>
      <c r="BC602" s="162"/>
      <c r="BD602" s="162"/>
      <c r="BE602" s="162"/>
      <c r="BF602" s="162"/>
      <c r="BG602" s="162"/>
      <c r="BH602" s="162"/>
      <c r="BI602" s="162"/>
      <c r="BJ602" s="162"/>
      <c r="BK602" s="162"/>
      <c r="BL602" s="162"/>
      <c r="BM602" s="162"/>
      <c r="BN602" s="162"/>
      <c r="BO602" s="162"/>
      <c r="BP602" s="162"/>
      <c r="BQ602" s="162"/>
      <c r="BR602" s="162"/>
      <c r="BS602" s="162"/>
      <c r="BT602" s="162"/>
      <c r="BU602" s="162"/>
      <c r="BV602" s="162"/>
      <c r="BW602" s="162"/>
      <c r="BX602" s="162"/>
      <c r="BY602" s="162"/>
      <c r="BZ602" s="162"/>
      <c r="CA602" s="162"/>
      <c r="CB602" s="162"/>
      <c r="CC602" s="162"/>
      <c r="CD602" s="162"/>
      <c r="CE602" s="162"/>
      <c r="CF602" s="162"/>
      <c r="CG602" s="162"/>
      <c r="CH602" s="162"/>
      <c r="CI602" s="162"/>
      <c r="CJ602" s="162"/>
      <c r="CK602" s="162"/>
    </row>
    <row r="603" spans="1:89" s="162" customFormat="1" x14ac:dyDescent="0.3">
      <c r="A603" s="143">
        <v>602</v>
      </c>
      <c r="B603" s="167"/>
      <c r="C603" s="168" t="s">
        <v>15</v>
      </c>
      <c r="D603" s="168">
        <v>45507</v>
      </c>
      <c r="E603" s="160" t="s">
        <v>16</v>
      </c>
      <c r="F603" s="160" t="s">
        <v>12</v>
      </c>
      <c r="G603" s="160" t="s">
        <v>22</v>
      </c>
      <c r="H603" s="323" t="s">
        <v>42</v>
      </c>
      <c r="I603" s="323" t="s">
        <v>18</v>
      </c>
      <c r="J603" s="323" t="s">
        <v>269</v>
      </c>
      <c r="K603" s="160"/>
      <c r="L603" s="160" t="s">
        <v>115</v>
      </c>
      <c r="M603" s="377" t="s">
        <v>115</v>
      </c>
      <c r="N603" s="332"/>
      <c r="O603" s="161" t="s">
        <v>256</v>
      </c>
      <c r="P603" s="433" t="s">
        <v>42</v>
      </c>
      <c r="Q603" s="433" t="s">
        <v>8</v>
      </c>
      <c r="R603" s="439">
        <v>45507</v>
      </c>
    </row>
    <row r="604" spans="1:89" s="162" customFormat="1" x14ac:dyDescent="0.3">
      <c r="A604" s="143">
        <v>603</v>
      </c>
      <c r="B604" s="167"/>
      <c r="C604" s="168" t="s">
        <v>15</v>
      </c>
      <c r="D604" s="168">
        <v>45507</v>
      </c>
      <c r="E604" s="160" t="s">
        <v>19</v>
      </c>
      <c r="F604" s="160" t="s">
        <v>12</v>
      </c>
      <c r="G604" s="160" t="s">
        <v>24</v>
      </c>
      <c r="H604" s="323" t="s">
        <v>42</v>
      </c>
      <c r="I604" s="323" t="s">
        <v>18</v>
      </c>
      <c r="J604" s="323" t="s">
        <v>8</v>
      </c>
      <c r="K604" s="160"/>
      <c r="L604" s="160" t="s">
        <v>115</v>
      </c>
      <c r="M604" s="377" t="s">
        <v>115</v>
      </c>
      <c r="N604" s="332"/>
    </row>
    <row r="605" spans="1:89" s="162" customFormat="1" x14ac:dyDescent="0.3">
      <c r="A605" s="143">
        <v>604</v>
      </c>
      <c r="B605" s="167"/>
      <c r="C605" s="168" t="s">
        <v>15</v>
      </c>
      <c r="D605" s="168">
        <v>45507</v>
      </c>
      <c r="E605" s="160" t="s">
        <v>20</v>
      </c>
      <c r="F605" s="160" t="s">
        <v>12</v>
      </c>
      <c r="G605" s="160" t="s">
        <v>17</v>
      </c>
      <c r="H605" s="323" t="s">
        <v>42</v>
      </c>
      <c r="I605" s="323" t="s">
        <v>18</v>
      </c>
      <c r="J605" s="323" t="s">
        <v>8</v>
      </c>
      <c r="K605" s="323"/>
      <c r="L605" s="160" t="s">
        <v>115</v>
      </c>
      <c r="M605" s="377" t="s">
        <v>115</v>
      </c>
      <c r="N605" s="332"/>
    </row>
    <row r="606" spans="1:89" s="162" customFormat="1" x14ac:dyDescent="0.3">
      <c r="A606" s="143">
        <v>605</v>
      </c>
      <c r="B606" s="167"/>
      <c r="C606" s="168" t="s">
        <v>15</v>
      </c>
      <c r="D606" s="168">
        <v>45507</v>
      </c>
      <c r="E606" s="160" t="s">
        <v>11</v>
      </c>
      <c r="F606" s="160" t="s">
        <v>12</v>
      </c>
      <c r="G606" s="160" t="s">
        <v>21</v>
      </c>
      <c r="H606" s="323" t="s">
        <v>42</v>
      </c>
      <c r="I606" s="323" t="s">
        <v>18</v>
      </c>
      <c r="J606" s="323" t="s">
        <v>8</v>
      </c>
      <c r="K606" s="323"/>
      <c r="L606" s="160" t="s">
        <v>115</v>
      </c>
      <c r="M606" s="377" t="s">
        <v>115</v>
      </c>
      <c r="N606" s="332"/>
    </row>
    <row r="607" spans="1:89" s="162" customFormat="1" x14ac:dyDescent="0.3">
      <c r="A607" s="143">
        <v>606</v>
      </c>
      <c r="B607" s="167"/>
      <c r="C607" s="168" t="s">
        <v>15</v>
      </c>
      <c r="D607" s="168">
        <v>45507</v>
      </c>
      <c r="E607" s="160" t="s">
        <v>23</v>
      </c>
      <c r="F607" s="160" t="s">
        <v>12</v>
      </c>
      <c r="G607" s="160" t="s">
        <v>24</v>
      </c>
      <c r="H607" s="323" t="s">
        <v>40</v>
      </c>
      <c r="I607" s="323" t="s">
        <v>18</v>
      </c>
      <c r="J607" s="323" t="s">
        <v>9</v>
      </c>
      <c r="K607" s="323"/>
      <c r="L607" s="160" t="s">
        <v>115</v>
      </c>
      <c r="M607" s="377" t="s">
        <v>115</v>
      </c>
      <c r="N607" s="332"/>
    </row>
    <row r="608" spans="1:89" s="162" customFormat="1" x14ac:dyDescent="0.3">
      <c r="A608" s="143">
        <v>607</v>
      </c>
      <c r="B608" s="167"/>
      <c r="C608" s="168" t="s">
        <v>15</v>
      </c>
      <c r="D608" s="168">
        <v>45507</v>
      </c>
      <c r="E608" s="160" t="s">
        <v>25</v>
      </c>
      <c r="F608" s="160" t="s">
        <v>12</v>
      </c>
      <c r="G608" s="160" t="s">
        <v>17</v>
      </c>
      <c r="H608" s="323" t="s">
        <v>40</v>
      </c>
      <c r="I608" s="323" t="s">
        <v>18</v>
      </c>
      <c r="J608" s="323" t="s">
        <v>9</v>
      </c>
      <c r="K608" s="323"/>
      <c r="L608" s="160" t="s">
        <v>115</v>
      </c>
      <c r="M608" s="377" t="s">
        <v>115</v>
      </c>
      <c r="N608" s="332"/>
    </row>
    <row r="609" spans="1:89" s="162" customFormat="1" x14ac:dyDescent="0.3">
      <c r="A609" s="143">
        <v>608</v>
      </c>
      <c r="B609" s="167"/>
      <c r="C609" s="168"/>
      <c r="D609" s="168"/>
      <c r="E609" s="160"/>
      <c r="F609" s="160"/>
      <c r="G609" s="174"/>
      <c r="H609" s="323"/>
      <c r="I609" s="174"/>
      <c r="J609" s="323"/>
      <c r="K609" s="174"/>
      <c r="L609" s="174"/>
      <c r="M609" s="378"/>
      <c r="N609" s="332"/>
    </row>
    <row r="610" spans="1:89" s="162" customFormat="1" x14ac:dyDescent="0.3">
      <c r="A610" s="143">
        <v>609</v>
      </c>
      <c r="B610" s="167"/>
      <c r="C610" s="168" t="s">
        <v>26</v>
      </c>
      <c r="D610" s="168">
        <v>45508</v>
      </c>
      <c r="E610" s="160" t="s">
        <v>27</v>
      </c>
      <c r="F610" s="160" t="s">
        <v>12</v>
      </c>
      <c r="G610" s="160" t="s">
        <v>77</v>
      </c>
      <c r="H610" s="323" t="s">
        <v>8</v>
      </c>
      <c r="I610" s="323" t="s">
        <v>18</v>
      </c>
      <c r="J610" s="323" t="s">
        <v>40</v>
      </c>
      <c r="K610" s="165"/>
      <c r="L610" s="323" t="s">
        <v>8</v>
      </c>
      <c r="M610" s="394" t="s">
        <v>40</v>
      </c>
      <c r="N610" s="332"/>
    </row>
    <row r="611" spans="1:89" s="162" customFormat="1" x14ac:dyDescent="0.3">
      <c r="A611" s="143">
        <v>610</v>
      </c>
      <c r="B611" s="167"/>
      <c r="C611" s="168" t="s">
        <v>26</v>
      </c>
      <c r="D611" s="168">
        <v>45508</v>
      </c>
      <c r="E611" s="168" t="s">
        <v>243</v>
      </c>
      <c r="F611" s="160" t="s">
        <v>12</v>
      </c>
      <c r="G611" s="160" t="s">
        <v>77</v>
      </c>
      <c r="H611" s="323" t="s">
        <v>41</v>
      </c>
      <c r="I611" s="323" t="s">
        <v>18</v>
      </c>
      <c r="J611" s="323" t="s">
        <v>9</v>
      </c>
      <c r="K611" s="165"/>
      <c r="L611" s="323" t="s">
        <v>41</v>
      </c>
      <c r="M611" s="394" t="s">
        <v>9</v>
      </c>
      <c r="N611" s="332"/>
    </row>
    <row r="612" spans="1:89" s="162" customFormat="1" x14ac:dyDescent="0.3">
      <c r="A612" s="143">
        <v>611</v>
      </c>
      <c r="B612" s="167"/>
      <c r="C612" s="168" t="s">
        <v>26</v>
      </c>
      <c r="D612" s="168">
        <v>45508</v>
      </c>
      <c r="E612" s="160" t="s">
        <v>96</v>
      </c>
      <c r="F612" s="160" t="s">
        <v>12</v>
      </c>
      <c r="G612" s="160" t="s">
        <v>79</v>
      </c>
      <c r="H612" s="323" t="s">
        <v>8</v>
      </c>
      <c r="I612" s="323" t="s">
        <v>18</v>
      </c>
      <c r="J612" s="323" t="s">
        <v>40</v>
      </c>
      <c r="K612" s="323"/>
      <c r="L612" s="323" t="s">
        <v>41</v>
      </c>
      <c r="M612" s="394" t="s">
        <v>9</v>
      </c>
      <c r="N612" s="332"/>
    </row>
    <row r="613" spans="1:89" s="162" customFormat="1" x14ac:dyDescent="0.3">
      <c r="A613" s="143">
        <v>612</v>
      </c>
      <c r="B613" s="167"/>
      <c r="C613" s="168" t="s">
        <v>26</v>
      </c>
      <c r="D613" s="168">
        <v>45508</v>
      </c>
      <c r="E613" s="168" t="s">
        <v>241</v>
      </c>
      <c r="F613" s="160" t="s">
        <v>12</v>
      </c>
      <c r="G613" s="160" t="s">
        <v>79</v>
      </c>
      <c r="H613" s="323" t="s">
        <v>41</v>
      </c>
      <c r="I613" s="323" t="s">
        <v>18</v>
      </c>
      <c r="J613" s="323" t="s">
        <v>9</v>
      </c>
      <c r="K613" s="323"/>
      <c r="L613" s="323" t="s">
        <v>8</v>
      </c>
      <c r="M613" s="394" t="s">
        <v>40</v>
      </c>
      <c r="N613" s="332"/>
    </row>
    <row r="614" spans="1:89" s="162" customFormat="1" x14ac:dyDescent="0.3">
      <c r="A614" s="143">
        <v>613</v>
      </c>
      <c r="B614" s="167"/>
      <c r="C614" s="168" t="s">
        <v>26</v>
      </c>
      <c r="D614" s="168">
        <v>45508</v>
      </c>
      <c r="E614" s="160" t="s">
        <v>196</v>
      </c>
      <c r="F614" s="160" t="s">
        <v>12</v>
      </c>
      <c r="G614" s="160" t="s">
        <v>80</v>
      </c>
      <c r="H614" s="323" t="s">
        <v>8</v>
      </c>
      <c r="I614" s="323" t="s">
        <v>18</v>
      </c>
      <c r="J614" s="323" t="s">
        <v>40</v>
      </c>
      <c r="K614" s="165"/>
      <c r="L614" s="323" t="s">
        <v>8</v>
      </c>
      <c r="M614" s="394" t="s">
        <v>40</v>
      </c>
      <c r="N614" s="332"/>
    </row>
    <row r="615" spans="1:89" s="161" customFormat="1" x14ac:dyDescent="0.3">
      <c r="A615" s="143">
        <v>614</v>
      </c>
      <c r="B615" s="167"/>
      <c r="C615" s="168" t="s">
        <v>26</v>
      </c>
      <c r="D615" s="168">
        <v>45508</v>
      </c>
      <c r="E615" s="160" t="s">
        <v>244</v>
      </c>
      <c r="F615" s="160" t="s">
        <v>12</v>
      </c>
      <c r="G615" s="160" t="s">
        <v>80</v>
      </c>
      <c r="H615" s="323" t="s">
        <v>41</v>
      </c>
      <c r="I615" s="323" t="s">
        <v>18</v>
      </c>
      <c r="J615" s="323" t="s">
        <v>9</v>
      </c>
      <c r="K615" s="165"/>
      <c r="L615" s="323" t="s">
        <v>41</v>
      </c>
      <c r="M615" s="394" t="s">
        <v>9</v>
      </c>
      <c r="N615" s="333"/>
      <c r="AJ615" s="162"/>
      <c r="AK615" s="162"/>
      <c r="AL615" s="162"/>
      <c r="AM615" s="162"/>
      <c r="AN615" s="162"/>
      <c r="AO615" s="162"/>
      <c r="AP615" s="162"/>
      <c r="AQ615" s="162"/>
      <c r="AR615" s="162"/>
      <c r="AS615" s="162"/>
      <c r="AT615" s="162"/>
      <c r="AU615" s="162"/>
      <c r="AV615" s="162"/>
      <c r="AW615" s="162"/>
      <c r="AX615" s="162"/>
      <c r="AY615" s="162"/>
      <c r="AZ615" s="162"/>
      <c r="BA615" s="162"/>
      <c r="BB615" s="162"/>
      <c r="BC615" s="162"/>
      <c r="BD615" s="162"/>
      <c r="BE615" s="162"/>
      <c r="BF615" s="162"/>
      <c r="BG615" s="162"/>
      <c r="BH615" s="162"/>
      <c r="BI615" s="162"/>
      <c r="BJ615" s="162"/>
      <c r="BK615" s="162"/>
      <c r="BL615" s="162"/>
      <c r="BM615" s="162"/>
      <c r="BN615" s="162"/>
      <c r="BO615" s="162"/>
      <c r="BP615" s="162"/>
      <c r="BQ615" s="162"/>
      <c r="BR615" s="162"/>
      <c r="BS615" s="162"/>
      <c r="BT615" s="162"/>
      <c r="BU615" s="162"/>
      <c r="BV615" s="162"/>
      <c r="BW615" s="162"/>
      <c r="BX615" s="162"/>
      <c r="BY615" s="162"/>
      <c r="BZ615" s="162"/>
      <c r="CA615" s="162"/>
      <c r="CB615" s="162"/>
      <c r="CC615" s="162"/>
      <c r="CD615" s="162"/>
      <c r="CE615" s="162"/>
      <c r="CF615" s="162"/>
      <c r="CG615" s="162"/>
      <c r="CH615" s="162"/>
      <c r="CI615" s="162"/>
      <c r="CJ615" s="162"/>
      <c r="CK615" s="162"/>
    </row>
    <row r="616" spans="1:89" s="161" customFormat="1" x14ac:dyDescent="0.3">
      <c r="A616" s="143">
        <v>615</v>
      </c>
      <c r="B616" s="167"/>
      <c r="C616" s="168"/>
      <c r="D616" s="168"/>
      <c r="E616" s="160"/>
      <c r="F616" s="160"/>
      <c r="G616" s="180"/>
      <c r="H616" s="160"/>
      <c r="I616" s="160"/>
      <c r="J616" s="323"/>
      <c r="K616" s="160"/>
      <c r="L616" s="160"/>
      <c r="M616" s="377"/>
      <c r="N616" s="333"/>
      <c r="AJ616" s="162"/>
      <c r="AK616" s="162"/>
      <c r="AL616" s="162"/>
      <c r="AM616" s="162"/>
      <c r="AN616" s="162"/>
      <c r="AO616" s="162"/>
      <c r="AP616" s="162"/>
      <c r="AQ616" s="162"/>
      <c r="AR616" s="162"/>
      <c r="AS616" s="162"/>
      <c r="AT616" s="162"/>
      <c r="AU616" s="162"/>
      <c r="AV616" s="162"/>
      <c r="AW616" s="162"/>
      <c r="AX616" s="162"/>
      <c r="AY616" s="162"/>
      <c r="AZ616" s="162"/>
      <c r="BA616" s="162"/>
      <c r="BB616" s="162"/>
      <c r="BC616" s="162"/>
      <c r="BD616" s="162"/>
      <c r="BE616" s="162"/>
      <c r="BF616" s="162"/>
      <c r="BG616" s="162"/>
      <c r="BH616" s="162"/>
      <c r="BI616" s="162"/>
      <c r="BJ616" s="162"/>
      <c r="BK616" s="162"/>
      <c r="BL616" s="162"/>
      <c r="BM616" s="162"/>
      <c r="BN616" s="162"/>
      <c r="BO616" s="162"/>
      <c r="BP616" s="162"/>
      <c r="BQ616" s="162"/>
      <c r="BR616" s="162"/>
      <c r="BS616" s="162"/>
      <c r="BT616" s="162"/>
      <c r="BU616" s="162"/>
      <c r="BV616" s="162"/>
      <c r="BW616" s="162"/>
      <c r="BX616" s="162"/>
      <c r="BY616" s="162"/>
    </row>
    <row r="617" spans="1:89" s="161" customFormat="1" x14ac:dyDescent="0.3">
      <c r="A617" s="143">
        <v>616</v>
      </c>
      <c r="B617" s="167"/>
      <c r="C617" s="168" t="s">
        <v>37</v>
      </c>
      <c r="D617" s="168">
        <v>45509</v>
      </c>
      <c r="E617" s="160" t="s">
        <v>11</v>
      </c>
      <c r="F617" s="160" t="s">
        <v>12</v>
      </c>
      <c r="G617" s="160" t="s">
        <v>78</v>
      </c>
      <c r="H617" s="323" t="s">
        <v>40</v>
      </c>
      <c r="I617" s="323" t="s">
        <v>18</v>
      </c>
      <c r="J617" s="323" t="s">
        <v>41</v>
      </c>
      <c r="K617" s="323"/>
      <c r="L617" s="323" t="s">
        <v>8</v>
      </c>
      <c r="M617" s="394" t="s">
        <v>42</v>
      </c>
      <c r="N617" s="327"/>
      <c r="AJ617" s="162"/>
      <c r="AK617" s="162"/>
      <c r="AL617" s="162"/>
      <c r="AM617" s="162"/>
      <c r="AN617" s="162"/>
      <c r="AO617" s="162"/>
      <c r="AP617" s="162"/>
      <c r="AQ617" s="162"/>
      <c r="AR617" s="162"/>
      <c r="AS617" s="162"/>
      <c r="AT617" s="162"/>
      <c r="AU617" s="162"/>
      <c r="AV617" s="162"/>
      <c r="AW617" s="162"/>
      <c r="AX617" s="162"/>
      <c r="AY617" s="162"/>
      <c r="AZ617" s="162"/>
      <c r="BA617" s="162"/>
      <c r="BB617" s="162"/>
      <c r="BC617" s="162"/>
      <c r="BD617" s="162"/>
      <c r="BE617" s="162"/>
      <c r="BF617" s="162"/>
      <c r="BG617" s="162"/>
      <c r="BH617" s="162"/>
      <c r="BI617" s="162"/>
      <c r="BJ617" s="162"/>
      <c r="BK617" s="162"/>
      <c r="BL617" s="162"/>
      <c r="BM617" s="162"/>
      <c r="BN617" s="162"/>
      <c r="BO617" s="162"/>
      <c r="BP617" s="162"/>
      <c r="BQ617" s="162"/>
      <c r="BR617" s="162"/>
      <c r="BS617" s="162"/>
      <c r="BT617" s="162"/>
      <c r="BU617" s="162"/>
      <c r="BV617" s="162"/>
      <c r="BW617" s="162"/>
      <c r="BX617" s="162"/>
      <c r="BY617" s="162"/>
    </row>
    <row r="618" spans="1:89" s="162" customFormat="1" x14ac:dyDescent="0.3">
      <c r="A618" s="143">
        <v>617</v>
      </c>
      <c r="B618" s="167"/>
      <c r="C618" s="168" t="s">
        <v>37</v>
      </c>
      <c r="D618" s="168">
        <v>45509</v>
      </c>
      <c r="E618" s="160" t="s">
        <v>23</v>
      </c>
      <c r="F618" s="160" t="s">
        <v>12</v>
      </c>
      <c r="G618" s="160" t="s">
        <v>78</v>
      </c>
      <c r="H618" s="323" t="s">
        <v>8</v>
      </c>
      <c r="I618" s="323" t="s">
        <v>18</v>
      </c>
      <c r="J618" s="323" t="s">
        <v>42</v>
      </c>
      <c r="K618" s="323"/>
      <c r="L618" s="323" t="s">
        <v>40</v>
      </c>
      <c r="M618" s="394" t="s">
        <v>41</v>
      </c>
      <c r="N618" s="332"/>
    </row>
    <row r="619" spans="1:89" s="162" customFormat="1" x14ac:dyDescent="0.3">
      <c r="A619" s="143">
        <v>618</v>
      </c>
      <c r="B619" s="167"/>
      <c r="C619" s="168"/>
      <c r="D619" s="168"/>
      <c r="E619" s="160"/>
      <c r="F619" s="160"/>
      <c r="G619" s="160"/>
      <c r="H619" s="160"/>
      <c r="I619" s="160"/>
      <c r="J619" s="323"/>
      <c r="K619" s="160"/>
      <c r="L619" s="160"/>
      <c r="M619" s="377"/>
      <c r="N619" s="332"/>
    </row>
    <row r="620" spans="1:89" s="162" customFormat="1" x14ac:dyDescent="0.3">
      <c r="A620" s="143">
        <v>619</v>
      </c>
      <c r="B620" s="167"/>
      <c r="C620" s="168"/>
      <c r="D620" s="168"/>
      <c r="E620" s="160"/>
      <c r="F620" s="160"/>
      <c r="G620" s="160" t="s">
        <v>24</v>
      </c>
      <c r="H620" s="166" t="s">
        <v>38</v>
      </c>
      <c r="I620" s="160"/>
      <c r="J620" s="323" t="s">
        <v>41</v>
      </c>
      <c r="K620" s="160"/>
      <c r="L620" s="160"/>
      <c r="M620" s="377"/>
      <c r="N620" s="332"/>
    </row>
    <row r="621" spans="1:89" s="162" customFormat="1" x14ac:dyDescent="0.3">
      <c r="A621" s="143">
        <v>620</v>
      </c>
      <c r="B621" s="167"/>
      <c r="C621" s="168"/>
      <c r="D621" s="168"/>
      <c r="E621" s="160"/>
      <c r="F621" s="160"/>
      <c r="G621" s="160" t="s">
        <v>22</v>
      </c>
      <c r="H621" s="166" t="s">
        <v>38</v>
      </c>
      <c r="I621" s="160"/>
      <c r="J621" s="323" t="s">
        <v>239</v>
      </c>
      <c r="K621" s="160"/>
      <c r="L621" s="160"/>
      <c r="M621" s="377"/>
      <c r="N621" s="332"/>
    </row>
    <row r="622" spans="1:89" s="162" customFormat="1" x14ac:dyDescent="0.3">
      <c r="A622" s="143">
        <v>621</v>
      </c>
      <c r="B622" s="167"/>
      <c r="C622" s="168"/>
      <c r="D622" s="168"/>
      <c r="E622" s="160"/>
      <c r="F622" s="160"/>
      <c r="G622" s="160" t="s">
        <v>21</v>
      </c>
      <c r="H622" s="166" t="s">
        <v>38</v>
      </c>
      <c r="I622" s="160"/>
      <c r="J622" s="323" t="s">
        <v>41</v>
      </c>
      <c r="K622" s="160"/>
      <c r="L622" s="160"/>
      <c r="M622" s="377"/>
      <c r="N622" s="332"/>
    </row>
    <row r="623" spans="1:89" s="162" customFormat="1" x14ac:dyDescent="0.3">
      <c r="A623" s="143">
        <v>622</v>
      </c>
      <c r="B623" s="167"/>
      <c r="C623" s="168"/>
      <c r="D623" s="168"/>
      <c r="E623" s="160"/>
      <c r="F623" s="160"/>
      <c r="G623" s="160" t="s">
        <v>17</v>
      </c>
      <c r="H623" s="166" t="s">
        <v>38</v>
      </c>
      <c r="I623" s="160"/>
      <c r="J623" s="323" t="s">
        <v>239</v>
      </c>
      <c r="K623" s="160"/>
      <c r="L623" s="160"/>
      <c r="M623" s="377"/>
      <c r="N623" s="332"/>
    </row>
    <row r="624" spans="1:89" s="162" customFormat="1" x14ac:dyDescent="0.3">
      <c r="A624" s="143">
        <v>623</v>
      </c>
      <c r="B624" s="167"/>
      <c r="C624" s="168"/>
      <c r="D624" s="168"/>
      <c r="E624" s="160"/>
      <c r="F624" s="160"/>
      <c r="G624" s="160" t="s">
        <v>78</v>
      </c>
      <c r="H624" s="166" t="s">
        <v>38</v>
      </c>
      <c r="I624" s="160"/>
      <c r="J624" s="323" t="s">
        <v>239</v>
      </c>
      <c r="K624" s="160"/>
      <c r="L624" s="160"/>
      <c r="M624" s="377"/>
      <c r="N624" s="332"/>
    </row>
    <row r="625" spans="1:89" s="161" customFormat="1" x14ac:dyDescent="0.3">
      <c r="A625" s="143">
        <v>624</v>
      </c>
      <c r="B625" s="167"/>
      <c r="C625" s="168"/>
      <c r="D625" s="168"/>
      <c r="E625" s="160"/>
      <c r="F625" s="160"/>
      <c r="G625" s="160" t="s">
        <v>79</v>
      </c>
      <c r="H625" s="166" t="s">
        <v>38</v>
      </c>
      <c r="I625" s="160"/>
      <c r="J625" s="323" t="s">
        <v>42</v>
      </c>
      <c r="K625" s="160"/>
      <c r="L625" s="160"/>
      <c r="M625" s="377"/>
      <c r="N625" s="332"/>
      <c r="AJ625" s="162"/>
      <c r="AK625" s="162"/>
      <c r="AL625" s="162"/>
      <c r="AM625" s="162"/>
      <c r="AN625" s="162"/>
      <c r="AO625" s="162"/>
      <c r="AP625" s="162"/>
      <c r="AQ625" s="162"/>
      <c r="AR625" s="162"/>
      <c r="AS625" s="162"/>
      <c r="AT625" s="162"/>
      <c r="AU625" s="162"/>
      <c r="AV625" s="162"/>
      <c r="AW625" s="162"/>
      <c r="AX625" s="162"/>
      <c r="AY625" s="162"/>
      <c r="AZ625" s="162"/>
      <c r="BA625" s="162"/>
      <c r="BB625" s="162"/>
      <c r="BC625" s="162"/>
      <c r="BD625" s="162"/>
      <c r="BE625" s="162"/>
      <c r="BF625" s="162"/>
      <c r="BG625" s="162"/>
      <c r="BH625" s="162"/>
      <c r="BI625" s="162"/>
      <c r="BJ625" s="162"/>
      <c r="BK625" s="162"/>
      <c r="BL625" s="162"/>
      <c r="BM625" s="162"/>
      <c r="BN625" s="162"/>
      <c r="BO625" s="162"/>
      <c r="BP625" s="162"/>
      <c r="BQ625" s="162"/>
      <c r="BR625" s="162"/>
      <c r="BS625" s="162"/>
      <c r="BT625" s="162"/>
      <c r="BU625" s="162"/>
      <c r="BV625" s="162"/>
      <c r="BW625" s="162"/>
      <c r="BX625" s="162"/>
      <c r="BY625" s="162"/>
      <c r="BZ625" s="162"/>
      <c r="CA625" s="162"/>
      <c r="CB625" s="162"/>
      <c r="CC625" s="162"/>
      <c r="CD625" s="162"/>
      <c r="CE625" s="162"/>
      <c r="CF625" s="162"/>
      <c r="CG625" s="162"/>
      <c r="CH625" s="162"/>
      <c r="CI625" s="162"/>
      <c r="CJ625" s="162"/>
      <c r="CK625" s="162"/>
    </row>
    <row r="626" spans="1:89" s="162" customFormat="1" x14ac:dyDescent="0.3">
      <c r="A626" s="143">
        <v>625</v>
      </c>
      <c r="B626" s="167"/>
      <c r="C626" s="168"/>
      <c r="D626" s="168"/>
      <c r="E626" s="160"/>
      <c r="F626" s="160"/>
      <c r="G626" s="160" t="s">
        <v>80</v>
      </c>
      <c r="H626" s="166" t="s">
        <v>38</v>
      </c>
      <c r="I626" s="160"/>
      <c r="J626" s="323" t="s">
        <v>42</v>
      </c>
      <c r="K626" s="160"/>
      <c r="L626" s="160"/>
      <c r="M626" s="377"/>
      <c r="N626" s="332"/>
    </row>
    <row r="627" spans="1:89" s="161" customFormat="1" x14ac:dyDescent="0.3">
      <c r="A627" s="143">
        <v>626</v>
      </c>
      <c r="B627" s="167"/>
      <c r="C627" s="362"/>
      <c r="D627" s="362"/>
      <c r="E627" s="330"/>
      <c r="F627" s="330"/>
      <c r="G627" s="330" t="s">
        <v>77</v>
      </c>
      <c r="H627" s="363" t="s">
        <v>38</v>
      </c>
      <c r="I627" s="330"/>
      <c r="J627" s="323" t="s">
        <v>42</v>
      </c>
      <c r="K627" s="330"/>
      <c r="L627" s="330"/>
      <c r="M627" s="395"/>
      <c r="N627" s="332"/>
      <c r="AJ627" s="162"/>
      <c r="AK627" s="162"/>
      <c r="AL627" s="162"/>
      <c r="AM627" s="162"/>
      <c r="AN627" s="162"/>
      <c r="AO627" s="162"/>
      <c r="AP627" s="162"/>
      <c r="AQ627" s="162"/>
      <c r="AR627" s="162"/>
      <c r="AS627" s="162"/>
      <c r="AT627" s="162"/>
      <c r="AU627" s="162"/>
      <c r="AV627" s="162"/>
      <c r="AW627" s="162"/>
      <c r="AX627" s="162"/>
      <c r="AY627" s="162"/>
      <c r="AZ627" s="162"/>
      <c r="BA627" s="162"/>
      <c r="BB627" s="162"/>
      <c r="BC627" s="162"/>
      <c r="BD627" s="162"/>
      <c r="BE627" s="162"/>
      <c r="BF627" s="162"/>
      <c r="BG627" s="162"/>
      <c r="BH627" s="162"/>
      <c r="BI627" s="162"/>
      <c r="BJ627" s="162"/>
      <c r="BK627" s="162"/>
      <c r="BL627" s="162"/>
      <c r="BM627" s="162"/>
      <c r="BN627" s="162"/>
      <c r="BO627" s="162"/>
      <c r="BP627" s="162"/>
      <c r="BQ627" s="162"/>
      <c r="BR627" s="162"/>
      <c r="BS627" s="162"/>
      <c r="BT627" s="162"/>
      <c r="BU627" s="162"/>
      <c r="BV627" s="162"/>
      <c r="BW627" s="162"/>
      <c r="BX627" s="162"/>
      <c r="BY627" s="162"/>
      <c r="BZ627" s="162"/>
      <c r="CA627" s="162"/>
      <c r="CB627" s="162"/>
      <c r="CC627" s="162"/>
      <c r="CD627" s="162"/>
      <c r="CE627" s="162"/>
      <c r="CF627" s="162"/>
      <c r="CG627" s="162"/>
      <c r="CH627" s="162"/>
      <c r="CI627" s="162"/>
      <c r="CJ627" s="162"/>
      <c r="CK627" s="162"/>
    </row>
    <row r="628" spans="1:89" s="162" customFormat="1" ht="19.5" thickBot="1" x14ac:dyDescent="0.35">
      <c r="A628" s="143">
        <v>627</v>
      </c>
      <c r="B628" s="172"/>
      <c r="C628" s="169"/>
      <c r="D628" s="169"/>
      <c r="E628" s="170"/>
      <c r="F628" s="170"/>
      <c r="G628" s="170"/>
      <c r="H628" s="290"/>
      <c r="I628" s="170"/>
      <c r="J628" s="384"/>
      <c r="K628" s="170"/>
      <c r="L628" s="170"/>
      <c r="M628" s="380"/>
      <c r="N628" s="332"/>
    </row>
    <row r="629" spans="1:89" s="162" customFormat="1" ht="21.75" thickBot="1" x14ac:dyDescent="0.35">
      <c r="A629" s="143">
        <v>628</v>
      </c>
      <c r="B629" s="176" t="s">
        <v>106</v>
      </c>
      <c r="C629" s="291"/>
      <c r="D629" s="177"/>
      <c r="E629" s="178"/>
      <c r="F629" s="178"/>
      <c r="G629" s="178"/>
      <c r="H629" s="186"/>
      <c r="I629" s="186"/>
      <c r="J629" s="178"/>
      <c r="K629" s="178"/>
      <c r="L629" s="178"/>
      <c r="M629" s="178"/>
      <c r="N629" s="289"/>
    </row>
    <row r="630" spans="1:89" s="162" customFormat="1" x14ac:dyDescent="0.3">
      <c r="A630" s="143">
        <v>629</v>
      </c>
      <c r="B630" s="370"/>
      <c r="C630" s="372" t="s">
        <v>10</v>
      </c>
      <c r="D630" s="372">
        <v>45513</v>
      </c>
      <c r="E630" s="346" t="s">
        <v>97</v>
      </c>
      <c r="F630" s="346" t="s">
        <v>12</v>
      </c>
      <c r="G630" s="346" t="s">
        <v>174</v>
      </c>
      <c r="H630" s="346"/>
      <c r="I630" s="346"/>
      <c r="J630" s="346"/>
      <c r="K630" s="346"/>
      <c r="L630" s="346"/>
      <c r="M630" s="376"/>
      <c r="N630" s="422" t="s">
        <v>263</v>
      </c>
    </row>
    <row r="631" spans="1:89" s="162" customFormat="1" x14ac:dyDescent="0.3">
      <c r="A631" s="143">
        <v>630</v>
      </c>
      <c r="B631" s="167"/>
      <c r="C631" s="179" t="s">
        <v>10</v>
      </c>
      <c r="D631" s="179">
        <v>45513</v>
      </c>
      <c r="E631" s="160" t="s">
        <v>13</v>
      </c>
      <c r="F631" s="160" t="s">
        <v>12</v>
      </c>
      <c r="G631" s="160" t="s">
        <v>17</v>
      </c>
      <c r="H631" s="323" t="s">
        <v>41</v>
      </c>
      <c r="I631" s="323" t="s">
        <v>18</v>
      </c>
      <c r="J631" s="323" t="s">
        <v>42</v>
      </c>
      <c r="K631" s="323"/>
      <c r="L631" s="325" t="s">
        <v>115</v>
      </c>
      <c r="M631" s="377" t="s">
        <v>115</v>
      </c>
      <c r="N631" s="327"/>
    </row>
    <row r="632" spans="1:89" s="162" customFormat="1" x14ac:dyDescent="0.3">
      <c r="A632" s="143">
        <v>631</v>
      </c>
      <c r="B632" s="167"/>
      <c r="C632" s="179" t="s">
        <v>10</v>
      </c>
      <c r="D632" s="179">
        <v>45513</v>
      </c>
      <c r="E632" s="160" t="s">
        <v>14</v>
      </c>
      <c r="F632" s="160" t="s">
        <v>12</v>
      </c>
      <c r="G632" s="160" t="s">
        <v>24</v>
      </c>
      <c r="H632" s="323" t="s">
        <v>41</v>
      </c>
      <c r="I632" s="323" t="s">
        <v>18</v>
      </c>
      <c r="J632" s="323" t="s">
        <v>42</v>
      </c>
      <c r="K632" s="323"/>
      <c r="L632" s="160" t="s">
        <v>115</v>
      </c>
      <c r="M632" s="377" t="s">
        <v>115</v>
      </c>
      <c r="N632" s="327"/>
    </row>
    <row r="633" spans="1:89" s="162" customFormat="1" x14ac:dyDescent="0.3">
      <c r="A633" s="143">
        <v>632</v>
      </c>
      <c r="B633" s="167"/>
      <c r="C633" s="168"/>
      <c r="D633" s="168"/>
      <c r="E633" s="160"/>
      <c r="F633" s="160"/>
      <c r="G633" s="175"/>
      <c r="H633" s="174"/>
      <c r="I633" s="174"/>
      <c r="J633" s="174"/>
      <c r="K633" s="174"/>
      <c r="L633" s="174"/>
      <c r="M633" s="378"/>
      <c r="N633" s="327"/>
    </row>
    <row r="634" spans="1:89" s="161" customFormat="1" x14ac:dyDescent="0.3">
      <c r="A634" s="143">
        <v>633</v>
      </c>
      <c r="B634" s="167"/>
      <c r="C634" s="168" t="s">
        <v>15</v>
      </c>
      <c r="D634" s="168">
        <v>45514</v>
      </c>
      <c r="E634" s="160" t="s">
        <v>99</v>
      </c>
      <c r="F634" s="160" t="s">
        <v>12</v>
      </c>
      <c r="G634" s="160" t="s">
        <v>17</v>
      </c>
      <c r="H634" s="323" t="s">
        <v>8</v>
      </c>
      <c r="I634" s="323" t="s">
        <v>18</v>
      </c>
      <c r="J634" s="323" t="s">
        <v>9</v>
      </c>
      <c r="K634" s="160"/>
      <c r="L634" s="160" t="s">
        <v>115</v>
      </c>
      <c r="M634" s="377" t="s">
        <v>115</v>
      </c>
      <c r="N634" s="324"/>
      <c r="O634" s="161" t="s">
        <v>256</v>
      </c>
      <c r="P634" s="433" t="s">
        <v>42</v>
      </c>
      <c r="Q634" s="433" t="s">
        <v>8</v>
      </c>
      <c r="R634" s="439">
        <v>45514</v>
      </c>
      <c r="S634" s="162" t="s">
        <v>257</v>
      </c>
      <c r="AJ634" s="162"/>
      <c r="AK634" s="162"/>
      <c r="AL634" s="162"/>
      <c r="AM634" s="162"/>
      <c r="AN634" s="162"/>
      <c r="AO634" s="162"/>
      <c r="AP634" s="162"/>
      <c r="AQ634" s="162"/>
      <c r="AR634" s="162"/>
      <c r="AS634" s="162"/>
      <c r="AT634" s="162"/>
      <c r="AU634" s="162"/>
      <c r="AV634" s="162"/>
      <c r="AW634" s="162"/>
      <c r="AX634" s="162"/>
      <c r="AY634" s="162"/>
      <c r="AZ634" s="162"/>
      <c r="BA634" s="162"/>
      <c r="BB634" s="162"/>
      <c r="BC634" s="162"/>
      <c r="BD634" s="162"/>
      <c r="BE634" s="162"/>
      <c r="BF634" s="162"/>
      <c r="BG634" s="162"/>
      <c r="BH634" s="162"/>
      <c r="BI634" s="162"/>
      <c r="BJ634" s="162"/>
      <c r="BK634" s="162"/>
      <c r="BL634" s="162"/>
      <c r="BM634" s="162"/>
      <c r="BN634" s="162"/>
      <c r="BO634" s="162"/>
      <c r="BP634" s="162"/>
      <c r="BQ634" s="162"/>
      <c r="BR634" s="162"/>
      <c r="BS634" s="162"/>
      <c r="BT634" s="162"/>
      <c r="BU634" s="162"/>
      <c r="BV634" s="162"/>
      <c r="BW634" s="162"/>
      <c r="BX634" s="162"/>
      <c r="BY634" s="162"/>
      <c r="BZ634" s="162"/>
      <c r="CA634" s="162"/>
      <c r="CB634" s="162"/>
      <c r="CC634" s="162"/>
      <c r="CD634" s="162"/>
      <c r="CE634" s="162"/>
      <c r="CF634" s="162"/>
      <c r="CG634" s="162"/>
      <c r="CH634" s="162"/>
      <c r="CI634" s="162"/>
      <c r="CJ634" s="162"/>
      <c r="CK634" s="162"/>
    </row>
    <row r="635" spans="1:89" s="161" customFormat="1" x14ac:dyDescent="0.3">
      <c r="A635" s="143">
        <v>634</v>
      </c>
      <c r="B635" s="167"/>
      <c r="C635" s="168" t="s">
        <v>15</v>
      </c>
      <c r="D635" s="168">
        <v>45514</v>
      </c>
      <c r="E635" s="160" t="s">
        <v>16</v>
      </c>
      <c r="F635" s="160" t="s">
        <v>12</v>
      </c>
      <c r="G635" s="160" t="s">
        <v>24</v>
      </c>
      <c r="H635" s="323" t="s">
        <v>8</v>
      </c>
      <c r="I635" s="323" t="s">
        <v>18</v>
      </c>
      <c r="J635" s="323" t="s">
        <v>9</v>
      </c>
      <c r="K635" s="160"/>
      <c r="L635" s="160" t="s">
        <v>115</v>
      </c>
      <c r="M635" s="377" t="s">
        <v>115</v>
      </c>
      <c r="N635" s="327"/>
      <c r="AJ635" s="162"/>
      <c r="AK635" s="162"/>
      <c r="AL635" s="162"/>
      <c r="AM635" s="162"/>
      <c r="AN635" s="162"/>
      <c r="AO635" s="162"/>
      <c r="AP635" s="162"/>
      <c r="AQ635" s="162"/>
      <c r="AR635" s="162"/>
      <c r="AS635" s="162"/>
      <c r="AT635" s="162"/>
      <c r="AU635" s="162"/>
      <c r="AV635" s="162"/>
      <c r="AW635" s="162"/>
      <c r="AX635" s="162"/>
      <c r="AY635" s="162"/>
      <c r="AZ635" s="162"/>
      <c r="BA635" s="162"/>
      <c r="BB635" s="162"/>
      <c r="BC635" s="162"/>
      <c r="BD635" s="162"/>
      <c r="BE635" s="162"/>
      <c r="BF635" s="162"/>
      <c r="BG635" s="162"/>
      <c r="BH635" s="162"/>
      <c r="BI635" s="162"/>
      <c r="BJ635" s="162"/>
      <c r="BK635" s="162"/>
      <c r="BL635" s="162"/>
      <c r="BM635" s="162"/>
      <c r="BN635" s="162"/>
      <c r="BO635" s="162"/>
      <c r="BP635" s="162"/>
      <c r="BQ635" s="162"/>
      <c r="BR635" s="162"/>
      <c r="BS635" s="162"/>
      <c r="BT635" s="162"/>
      <c r="BU635" s="162"/>
      <c r="BV635" s="162"/>
      <c r="BW635" s="162"/>
      <c r="BX635" s="162"/>
      <c r="BY635" s="162"/>
      <c r="BZ635" s="162"/>
      <c r="CA635" s="162"/>
      <c r="CB635" s="162"/>
      <c r="CC635" s="162"/>
      <c r="CD635" s="162"/>
      <c r="CE635" s="162"/>
      <c r="CF635" s="162"/>
      <c r="CG635" s="162"/>
      <c r="CH635" s="162"/>
      <c r="CI635" s="162"/>
      <c r="CJ635" s="162"/>
      <c r="CK635" s="162"/>
    </row>
    <row r="636" spans="1:89" s="161" customFormat="1" x14ac:dyDescent="0.3">
      <c r="A636" s="143">
        <v>635</v>
      </c>
      <c r="B636" s="167"/>
      <c r="C636" s="168" t="s">
        <v>15</v>
      </c>
      <c r="D636" s="168">
        <v>45514</v>
      </c>
      <c r="E636" s="160" t="s">
        <v>19</v>
      </c>
      <c r="F636" s="160" t="s">
        <v>12</v>
      </c>
      <c r="G636" s="160" t="s">
        <v>17</v>
      </c>
      <c r="H636" s="323" t="s">
        <v>40</v>
      </c>
      <c r="I636" s="323" t="s">
        <v>18</v>
      </c>
      <c r="J636" s="323" t="s">
        <v>44</v>
      </c>
      <c r="K636" s="160"/>
      <c r="L636" s="160" t="s">
        <v>115</v>
      </c>
      <c r="M636" s="377" t="s">
        <v>115</v>
      </c>
      <c r="N636" s="327"/>
      <c r="AJ636" s="162"/>
      <c r="AK636" s="162"/>
      <c r="AL636" s="162"/>
      <c r="AM636" s="162"/>
      <c r="AN636" s="162"/>
      <c r="AO636" s="162"/>
      <c r="AP636" s="162"/>
      <c r="AQ636" s="162"/>
      <c r="AR636" s="162"/>
      <c r="AS636" s="162"/>
      <c r="AT636" s="162"/>
      <c r="AU636" s="162"/>
      <c r="AV636" s="162"/>
      <c r="AW636" s="162"/>
      <c r="AX636" s="162"/>
      <c r="AY636" s="162"/>
      <c r="AZ636" s="162"/>
      <c r="BA636" s="162"/>
      <c r="BB636" s="162"/>
      <c r="BC636" s="162"/>
      <c r="BD636" s="162"/>
      <c r="BE636" s="162"/>
      <c r="BF636" s="162"/>
      <c r="BG636" s="162"/>
      <c r="BH636" s="162"/>
      <c r="BI636" s="162"/>
      <c r="BJ636" s="162"/>
      <c r="BK636" s="162"/>
      <c r="BL636" s="162"/>
      <c r="BM636" s="162"/>
      <c r="BN636" s="162"/>
      <c r="BO636" s="162"/>
      <c r="BP636" s="162"/>
      <c r="BQ636" s="162"/>
      <c r="BR636" s="162"/>
      <c r="BS636" s="162"/>
      <c r="BT636" s="162"/>
      <c r="BU636" s="162"/>
      <c r="BV636" s="162"/>
      <c r="BW636" s="162"/>
      <c r="BX636" s="162"/>
      <c r="BY636" s="162"/>
      <c r="BZ636" s="162"/>
      <c r="CA636" s="162"/>
      <c r="CB636" s="162"/>
      <c r="CC636" s="162"/>
      <c r="CD636" s="162"/>
      <c r="CE636" s="162"/>
      <c r="CF636" s="162"/>
      <c r="CG636" s="162"/>
      <c r="CH636" s="162"/>
      <c r="CI636" s="162"/>
      <c r="CJ636" s="162"/>
      <c r="CK636" s="162"/>
    </row>
    <row r="637" spans="1:89" s="162" customFormat="1" x14ac:dyDescent="0.3">
      <c r="A637" s="143">
        <v>636</v>
      </c>
      <c r="B637" s="167"/>
      <c r="C637" s="168" t="s">
        <v>15</v>
      </c>
      <c r="D637" s="168">
        <v>45514</v>
      </c>
      <c r="E637" s="160" t="s">
        <v>20</v>
      </c>
      <c r="F637" s="160" t="s">
        <v>12</v>
      </c>
      <c r="G637" s="160" t="s">
        <v>21</v>
      </c>
      <c r="H637" s="323" t="s">
        <v>8</v>
      </c>
      <c r="I637" s="323" t="s">
        <v>18</v>
      </c>
      <c r="J637" s="323" t="s">
        <v>9</v>
      </c>
      <c r="K637" s="323"/>
      <c r="L637" s="160" t="s">
        <v>115</v>
      </c>
      <c r="M637" s="377" t="s">
        <v>115</v>
      </c>
      <c r="N637" s="327"/>
    </row>
    <row r="638" spans="1:89" s="162" customFormat="1" x14ac:dyDescent="0.3">
      <c r="A638" s="143">
        <v>637</v>
      </c>
      <c r="B638" s="167"/>
      <c r="C638" s="168" t="s">
        <v>15</v>
      </c>
      <c r="D638" s="168">
        <v>45514</v>
      </c>
      <c r="E638" s="160" t="s">
        <v>11</v>
      </c>
      <c r="F638" s="160" t="s">
        <v>12</v>
      </c>
      <c r="G638" s="160" t="s">
        <v>22</v>
      </c>
      <c r="H638" s="323" t="s">
        <v>269</v>
      </c>
      <c r="I638" s="323" t="s">
        <v>18</v>
      </c>
      <c r="J638" s="323" t="s">
        <v>9</v>
      </c>
      <c r="K638" s="323"/>
      <c r="L638" s="160" t="s">
        <v>115</v>
      </c>
      <c r="M638" s="377" t="s">
        <v>115</v>
      </c>
      <c r="N638" s="327"/>
    </row>
    <row r="639" spans="1:89" s="162" customFormat="1" x14ac:dyDescent="0.3">
      <c r="A639" s="143">
        <v>638</v>
      </c>
      <c r="B639" s="167"/>
      <c r="C639" s="168" t="s">
        <v>15</v>
      </c>
      <c r="D639" s="168">
        <v>45514</v>
      </c>
      <c r="E639" s="160" t="s">
        <v>23</v>
      </c>
      <c r="F639" s="160" t="s">
        <v>12</v>
      </c>
      <c r="G639" s="160" t="s">
        <v>21</v>
      </c>
      <c r="H639" s="323" t="s">
        <v>41</v>
      </c>
      <c r="I639" s="323" t="s">
        <v>18</v>
      </c>
      <c r="J639" s="323" t="s">
        <v>42</v>
      </c>
      <c r="K639" s="323"/>
      <c r="L639" s="160" t="s">
        <v>115</v>
      </c>
      <c r="M639" s="377" t="s">
        <v>115</v>
      </c>
      <c r="N639" s="327"/>
    </row>
    <row r="640" spans="1:89" s="162" customFormat="1" x14ac:dyDescent="0.3">
      <c r="A640" s="143">
        <v>639</v>
      </c>
      <c r="B640" s="167"/>
      <c r="C640" s="168" t="s">
        <v>15</v>
      </c>
      <c r="D640" s="168">
        <v>45514</v>
      </c>
      <c r="E640" s="160" t="s">
        <v>25</v>
      </c>
      <c r="F640" s="160" t="s">
        <v>12</v>
      </c>
      <c r="G640" s="160" t="s">
        <v>22</v>
      </c>
      <c r="H640" s="323" t="s">
        <v>40</v>
      </c>
      <c r="I640" s="323" t="s">
        <v>18</v>
      </c>
      <c r="J640" s="323" t="s">
        <v>42</v>
      </c>
      <c r="K640" s="323"/>
      <c r="L640" s="160" t="s">
        <v>115</v>
      </c>
      <c r="M640" s="377" t="s">
        <v>115</v>
      </c>
      <c r="N640" s="327"/>
    </row>
    <row r="641" spans="1:89" s="161" customFormat="1" x14ac:dyDescent="0.3">
      <c r="A641" s="143">
        <v>640</v>
      </c>
      <c r="B641" s="167"/>
      <c r="C641" s="168"/>
      <c r="D641" s="168"/>
      <c r="E641" s="160"/>
      <c r="F641" s="160"/>
      <c r="G641" s="174"/>
      <c r="H641" s="323"/>
      <c r="I641" s="174"/>
      <c r="J641" s="323"/>
      <c r="K641" s="174"/>
      <c r="L641" s="174"/>
      <c r="M641" s="378"/>
      <c r="N641" s="326"/>
      <c r="AJ641" s="162"/>
      <c r="AK641" s="162"/>
      <c r="AL641" s="162"/>
      <c r="AM641" s="162"/>
      <c r="AN641" s="162"/>
      <c r="AO641" s="162"/>
      <c r="AP641" s="162"/>
      <c r="AQ641" s="162"/>
      <c r="AR641" s="162"/>
      <c r="AS641" s="162"/>
      <c r="AT641" s="162"/>
      <c r="AU641" s="162"/>
      <c r="AV641" s="162"/>
      <c r="AW641" s="162"/>
      <c r="AX641" s="162"/>
      <c r="AY641" s="162"/>
      <c r="AZ641" s="162"/>
      <c r="BA641" s="162"/>
      <c r="BB641" s="162"/>
      <c r="BC641" s="162"/>
      <c r="BD641" s="162"/>
      <c r="BE641" s="162"/>
      <c r="BF641" s="162"/>
      <c r="BG641" s="162"/>
      <c r="BH641" s="162"/>
      <c r="BI641" s="162"/>
      <c r="BJ641" s="162"/>
      <c r="BK641" s="162"/>
      <c r="BL641" s="162"/>
      <c r="BM641" s="162"/>
      <c r="BN641" s="162"/>
      <c r="BO641" s="162"/>
      <c r="BP641" s="162"/>
      <c r="BQ641" s="162"/>
      <c r="BR641" s="162"/>
      <c r="BS641" s="162"/>
      <c r="BT641" s="162"/>
      <c r="BU641" s="162"/>
      <c r="BV641" s="162"/>
      <c r="BW641" s="162"/>
      <c r="BX641" s="162"/>
      <c r="BY641" s="162"/>
      <c r="BZ641" s="162"/>
      <c r="CA641" s="162"/>
      <c r="CB641" s="162"/>
      <c r="CC641" s="162"/>
      <c r="CD641" s="162"/>
      <c r="CE641" s="162"/>
      <c r="CF641" s="162"/>
      <c r="CG641" s="162"/>
      <c r="CH641" s="162"/>
      <c r="CI641" s="162"/>
      <c r="CJ641" s="162"/>
      <c r="CK641" s="162"/>
    </row>
    <row r="642" spans="1:89" s="161" customFormat="1" x14ac:dyDescent="0.3">
      <c r="A642" s="143">
        <v>641</v>
      </c>
      <c r="B642" s="167"/>
      <c r="C642" s="168" t="s">
        <v>26</v>
      </c>
      <c r="D642" s="168">
        <v>45515</v>
      </c>
      <c r="E642" s="160" t="s">
        <v>27</v>
      </c>
      <c r="F642" s="160" t="s">
        <v>12</v>
      </c>
      <c r="G642" s="160" t="s">
        <v>77</v>
      </c>
      <c r="H642" s="323" t="s">
        <v>42</v>
      </c>
      <c r="I642" s="323" t="s">
        <v>18</v>
      </c>
      <c r="J642" s="323" t="s">
        <v>8</v>
      </c>
      <c r="K642" s="165"/>
      <c r="L642" s="323" t="s">
        <v>42</v>
      </c>
      <c r="M642" s="394" t="s">
        <v>8</v>
      </c>
      <c r="N642" s="333"/>
      <c r="AJ642" s="162"/>
      <c r="AK642" s="162"/>
      <c r="AL642" s="162"/>
      <c r="AM642" s="162"/>
      <c r="AN642" s="162"/>
      <c r="AO642" s="162"/>
      <c r="AP642" s="162"/>
      <c r="AQ642" s="162"/>
      <c r="AR642" s="162"/>
      <c r="AS642" s="162"/>
      <c r="AT642" s="162"/>
      <c r="AU642" s="162"/>
      <c r="AV642" s="162"/>
      <c r="AW642" s="162"/>
      <c r="AX642" s="162"/>
      <c r="AY642" s="162"/>
      <c r="AZ642" s="162"/>
      <c r="BA642" s="162"/>
      <c r="BB642" s="162"/>
      <c r="BC642" s="162"/>
      <c r="BD642" s="162"/>
      <c r="BE642" s="162"/>
      <c r="BF642" s="162"/>
      <c r="BG642" s="162"/>
      <c r="BH642" s="162"/>
      <c r="BI642" s="162"/>
      <c r="BJ642" s="162"/>
      <c r="BK642" s="162"/>
      <c r="BL642" s="162"/>
      <c r="BM642" s="162"/>
      <c r="BN642" s="162"/>
      <c r="BO642" s="162"/>
      <c r="BP642" s="162"/>
      <c r="BQ642" s="162"/>
      <c r="BR642" s="162"/>
      <c r="BS642" s="162"/>
      <c r="BT642" s="162"/>
      <c r="BU642" s="162"/>
      <c r="BV642" s="162"/>
      <c r="BW642" s="162"/>
      <c r="BX642" s="162"/>
      <c r="BY642" s="162"/>
    </row>
    <row r="643" spans="1:89" s="161" customFormat="1" x14ac:dyDescent="0.3">
      <c r="A643" s="143">
        <v>642</v>
      </c>
      <c r="B643" s="167"/>
      <c r="C643" s="168" t="s">
        <v>26</v>
      </c>
      <c r="D643" s="168">
        <v>45515</v>
      </c>
      <c r="E643" s="168" t="s">
        <v>243</v>
      </c>
      <c r="F643" s="160" t="s">
        <v>12</v>
      </c>
      <c r="G643" s="160" t="s">
        <v>77</v>
      </c>
      <c r="H643" s="323" t="s">
        <v>40</v>
      </c>
      <c r="I643" s="323" t="s">
        <v>18</v>
      </c>
      <c r="J643" s="323" t="s">
        <v>9</v>
      </c>
      <c r="K643" s="165"/>
      <c r="L643" s="323" t="s">
        <v>40</v>
      </c>
      <c r="M643" s="394" t="s">
        <v>9</v>
      </c>
      <c r="N643" s="333"/>
      <c r="AJ643" s="162"/>
      <c r="AK643" s="162"/>
      <c r="AL643" s="162"/>
      <c r="AM643" s="162"/>
      <c r="AN643" s="162"/>
      <c r="AO643" s="162"/>
      <c r="AP643" s="162"/>
      <c r="AQ643" s="162"/>
      <c r="AR643" s="162"/>
      <c r="AS643" s="162"/>
      <c r="AT643" s="162"/>
      <c r="AU643" s="162"/>
      <c r="AV643" s="162"/>
      <c r="AW643" s="162"/>
      <c r="AX643" s="162"/>
      <c r="AY643" s="162"/>
      <c r="AZ643" s="162"/>
      <c r="BA643" s="162"/>
      <c r="BB643" s="162"/>
      <c r="BC643" s="162"/>
      <c r="BD643" s="162"/>
      <c r="BE643" s="162"/>
      <c r="BF643" s="162"/>
      <c r="BG643" s="162"/>
      <c r="BH643" s="162"/>
      <c r="BI643" s="162"/>
      <c r="BJ643" s="162"/>
      <c r="BK643" s="162"/>
      <c r="BL643" s="162"/>
      <c r="BM643" s="162"/>
      <c r="BN643" s="162"/>
      <c r="BO643" s="162"/>
      <c r="BP643" s="162"/>
      <c r="BQ643" s="162"/>
      <c r="BR643" s="162"/>
      <c r="BS643" s="162"/>
      <c r="BT643" s="162"/>
      <c r="BU643" s="162"/>
      <c r="BV643" s="162"/>
      <c r="BW643" s="162"/>
      <c r="BX643" s="162"/>
      <c r="BY643" s="162"/>
    </row>
    <row r="644" spans="1:89" s="161" customFormat="1" x14ac:dyDescent="0.3">
      <c r="A644" s="143">
        <v>643</v>
      </c>
      <c r="B644" s="167"/>
      <c r="C644" s="168" t="s">
        <v>26</v>
      </c>
      <c r="D644" s="168">
        <v>45515</v>
      </c>
      <c r="E644" s="160" t="s">
        <v>96</v>
      </c>
      <c r="F644" s="160" t="s">
        <v>12</v>
      </c>
      <c r="G644" s="160" t="s">
        <v>79</v>
      </c>
      <c r="H644" s="323" t="s">
        <v>42</v>
      </c>
      <c r="I644" s="323" t="s">
        <v>18</v>
      </c>
      <c r="J644" s="323" t="s">
        <v>8</v>
      </c>
      <c r="K644" s="323"/>
      <c r="L644" s="323" t="s">
        <v>40</v>
      </c>
      <c r="M644" s="394" t="s">
        <v>9</v>
      </c>
      <c r="N644" s="327"/>
      <c r="AJ644" s="162"/>
      <c r="AK644" s="162"/>
      <c r="AL644" s="162"/>
      <c r="AM644" s="162"/>
      <c r="AN644" s="162"/>
      <c r="AO644" s="162"/>
      <c r="AP644" s="162"/>
      <c r="AQ644" s="162"/>
      <c r="AR644" s="162"/>
      <c r="AS644" s="162"/>
      <c r="AT644" s="162"/>
      <c r="AU644" s="162"/>
      <c r="AV644" s="162"/>
      <c r="AW644" s="162"/>
      <c r="AX644" s="162"/>
      <c r="AY644" s="162"/>
      <c r="AZ644" s="162"/>
      <c r="BA644" s="162"/>
      <c r="BB644" s="162"/>
      <c r="BC644" s="162"/>
      <c r="BD644" s="162"/>
      <c r="BE644" s="162"/>
      <c r="BF644" s="162"/>
      <c r="BG644" s="162"/>
      <c r="BH644" s="162"/>
      <c r="BI644" s="162"/>
      <c r="BJ644" s="162"/>
      <c r="BK644" s="162"/>
      <c r="BL644" s="162"/>
      <c r="BM644" s="162"/>
      <c r="BN644" s="162"/>
      <c r="BO644" s="162"/>
      <c r="BP644" s="162"/>
      <c r="BQ644" s="162"/>
      <c r="BR644" s="162"/>
      <c r="BS644" s="162"/>
      <c r="BT644" s="162"/>
      <c r="BU644" s="162"/>
      <c r="BV644" s="162"/>
      <c r="BW644" s="162"/>
      <c r="BX644" s="162"/>
      <c r="BY644" s="162"/>
      <c r="BZ644" s="162"/>
      <c r="CA644" s="162"/>
      <c r="CB644" s="162"/>
      <c r="CC644" s="162"/>
      <c r="CD644" s="162"/>
      <c r="CE644" s="162"/>
      <c r="CF644" s="162"/>
      <c r="CG644" s="162"/>
      <c r="CH644" s="162"/>
      <c r="CI644" s="162"/>
      <c r="CJ644" s="162"/>
      <c r="CK644" s="162"/>
    </row>
    <row r="645" spans="1:89" s="161" customFormat="1" x14ac:dyDescent="0.3">
      <c r="A645" s="143">
        <v>644</v>
      </c>
      <c r="B645" s="167"/>
      <c r="C645" s="168" t="s">
        <v>26</v>
      </c>
      <c r="D645" s="168">
        <v>45515</v>
      </c>
      <c r="E645" s="168" t="s">
        <v>241</v>
      </c>
      <c r="F645" s="160" t="s">
        <v>12</v>
      </c>
      <c r="G645" s="160" t="s">
        <v>79</v>
      </c>
      <c r="H645" s="323" t="s">
        <v>40</v>
      </c>
      <c r="I645" s="323" t="s">
        <v>18</v>
      </c>
      <c r="J645" s="323" t="s">
        <v>9</v>
      </c>
      <c r="K645" s="323"/>
      <c r="L645" s="323" t="s">
        <v>42</v>
      </c>
      <c r="M645" s="394" t="s">
        <v>8</v>
      </c>
      <c r="N645" s="327"/>
      <c r="AJ645" s="162"/>
      <c r="AK645" s="162"/>
      <c r="AL645" s="162"/>
      <c r="AM645" s="162"/>
      <c r="AN645" s="162"/>
      <c r="AO645" s="162"/>
      <c r="AP645" s="162"/>
      <c r="AQ645" s="162"/>
      <c r="AR645" s="162"/>
      <c r="AS645" s="162"/>
      <c r="AT645" s="162"/>
      <c r="AU645" s="162"/>
      <c r="AV645" s="162"/>
      <c r="AW645" s="162"/>
      <c r="AX645" s="162"/>
      <c r="AY645" s="162"/>
      <c r="AZ645" s="162"/>
      <c r="BA645" s="162"/>
      <c r="BB645" s="162"/>
      <c r="BC645" s="162"/>
      <c r="BD645" s="162"/>
      <c r="BE645" s="162"/>
      <c r="BF645" s="162"/>
      <c r="BG645" s="162"/>
      <c r="BH645" s="162"/>
      <c r="BI645" s="162"/>
      <c r="BJ645" s="162"/>
      <c r="BK645" s="162"/>
      <c r="BL645" s="162"/>
      <c r="BM645" s="162"/>
      <c r="BN645" s="162"/>
      <c r="BO645" s="162"/>
      <c r="BP645" s="162"/>
      <c r="BQ645" s="162"/>
      <c r="BR645" s="162"/>
      <c r="BS645" s="162"/>
      <c r="BT645" s="162"/>
      <c r="BU645" s="162"/>
      <c r="BV645" s="162"/>
      <c r="BW645" s="162"/>
      <c r="BX645" s="162"/>
      <c r="BY645" s="162"/>
      <c r="BZ645" s="162"/>
      <c r="CA645" s="162"/>
      <c r="CB645" s="162"/>
      <c r="CC645" s="162"/>
      <c r="CD645" s="162"/>
      <c r="CE645" s="162"/>
      <c r="CF645" s="162"/>
      <c r="CG645" s="162"/>
      <c r="CH645" s="162"/>
      <c r="CI645" s="162"/>
      <c r="CJ645" s="162"/>
      <c r="CK645" s="162"/>
    </row>
    <row r="646" spans="1:89" s="161" customFormat="1" x14ac:dyDescent="0.3">
      <c r="A646" s="143">
        <v>645</v>
      </c>
      <c r="B646" s="167"/>
      <c r="C646" s="168" t="s">
        <v>26</v>
      </c>
      <c r="D646" s="168">
        <v>45515</v>
      </c>
      <c r="E646" s="160" t="s">
        <v>196</v>
      </c>
      <c r="F646" s="160" t="s">
        <v>12</v>
      </c>
      <c r="G646" s="160" t="s">
        <v>80</v>
      </c>
      <c r="H646" s="323" t="s">
        <v>42</v>
      </c>
      <c r="I646" s="323" t="s">
        <v>18</v>
      </c>
      <c r="J646" s="323" t="s">
        <v>8</v>
      </c>
      <c r="K646" s="165"/>
      <c r="L646" s="323" t="s">
        <v>42</v>
      </c>
      <c r="M646" s="394" t="s">
        <v>8</v>
      </c>
      <c r="N646" s="327"/>
      <c r="AJ646" s="162"/>
      <c r="AK646" s="162"/>
      <c r="AL646" s="162"/>
      <c r="AM646" s="162"/>
      <c r="AN646" s="162"/>
      <c r="AO646" s="162"/>
      <c r="AP646" s="162"/>
      <c r="AQ646" s="162"/>
      <c r="AR646" s="162"/>
      <c r="AS646" s="162"/>
      <c r="AT646" s="162"/>
      <c r="AU646" s="162"/>
      <c r="AV646" s="162"/>
      <c r="AW646" s="162"/>
      <c r="AX646" s="162"/>
      <c r="AY646" s="162"/>
      <c r="AZ646" s="162"/>
      <c r="BA646" s="162"/>
      <c r="BB646" s="162"/>
      <c r="BC646" s="162"/>
      <c r="BD646" s="162"/>
      <c r="BE646" s="162"/>
      <c r="BF646" s="162"/>
      <c r="BG646" s="162"/>
      <c r="BH646" s="162"/>
      <c r="BI646" s="162"/>
      <c r="BJ646" s="162"/>
      <c r="BK646" s="162"/>
      <c r="BL646" s="162"/>
      <c r="BM646" s="162"/>
      <c r="BN646" s="162"/>
      <c r="BO646" s="162"/>
      <c r="BP646" s="162"/>
      <c r="BQ646" s="162"/>
      <c r="BR646" s="162"/>
      <c r="BS646" s="162"/>
      <c r="BT646" s="162"/>
      <c r="BU646" s="162"/>
      <c r="BV646" s="162"/>
      <c r="BW646" s="162"/>
      <c r="BX646" s="162"/>
      <c r="BY646" s="162"/>
      <c r="BZ646" s="162"/>
      <c r="CA646" s="162"/>
      <c r="CB646" s="162"/>
      <c r="CC646" s="162"/>
      <c r="CD646" s="162"/>
      <c r="CE646" s="162"/>
      <c r="CF646" s="162"/>
      <c r="CG646" s="162"/>
      <c r="CH646" s="162"/>
      <c r="CI646" s="162"/>
      <c r="CJ646" s="162"/>
      <c r="CK646" s="162"/>
    </row>
    <row r="647" spans="1:89" s="161" customFormat="1" x14ac:dyDescent="0.3">
      <c r="A647" s="143">
        <v>646</v>
      </c>
      <c r="B647" s="167"/>
      <c r="C647" s="168" t="s">
        <v>26</v>
      </c>
      <c r="D647" s="168">
        <v>45515</v>
      </c>
      <c r="E647" s="160" t="s">
        <v>244</v>
      </c>
      <c r="F647" s="160" t="s">
        <v>12</v>
      </c>
      <c r="G647" s="160" t="s">
        <v>80</v>
      </c>
      <c r="H647" s="323" t="s">
        <v>40</v>
      </c>
      <c r="I647" s="323" t="s">
        <v>18</v>
      </c>
      <c r="J647" s="323" t="s">
        <v>9</v>
      </c>
      <c r="K647" s="165"/>
      <c r="L647" s="323" t="s">
        <v>40</v>
      </c>
      <c r="M647" s="394" t="s">
        <v>9</v>
      </c>
      <c r="N647" s="327"/>
      <c r="AJ647" s="162"/>
      <c r="AK647" s="162"/>
      <c r="AL647" s="162"/>
      <c r="AM647" s="162"/>
      <c r="AN647" s="162"/>
      <c r="AO647" s="162"/>
      <c r="AP647" s="162"/>
      <c r="AQ647" s="162"/>
      <c r="AR647" s="162"/>
      <c r="AS647" s="162"/>
      <c r="AT647" s="162"/>
      <c r="AU647" s="162"/>
      <c r="AV647" s="162"/>
      <c r="AW647" s="162"/>
      <c r="AX647" s="162"/>
      <c r="AY647" s="162"/>
      <c r="AZ647" s="162"/>
      <c r="BA647" s="162"/>
      <c r="BB647" s="162"/>
      <c r="BC647" s="162"/>
      <c r="BD647" s="162"/>
      <c r="BE647" s="162"/>
      <c r="BF647" s="162"/>
      <c r="BG647" s="162"/>
      <c r="BH647" s="162"/>
      <c r="BI647" s="162"/>
      <c r="BJ647" s="162"/>
      <c r="BK647" s="162"/>
      <c r="BL647" s="162"/>
      <c r="BM647" s="162"/>
      <c r="BN647" s="162"/>
      <c r="BO647" s="162"/>
      <c r="BP647" s="162"/>
      <c r="BQ647" s="162"/>
      <c r="BR647" s="162"/>
      <c r="BS647" s="162"/>
      <c r="BT647" s="162"/>
      <c r="BU647" s="162"/>
      <c r="BV647" s="162"/>
      <c r="BW647" s="162"/>
      <c r="BX647" s="162"/>
      <c r="BY647" s="162"/>
      <c r="BZ647" s="162"/>
      <c r="CA647" s="162"/>
      <c r="CB647" s="162"/>
      <c r="CC647" s="162"/>
      <c r="CD647" s="162"/>
      <c r="CE647" s="162"/>
      <c r="CF647" s="162"/>
      <c r="CG647" s="162"/>
      <c r="CH647" s="162"/>
      <c r="CI647" s="162"/>
      <c r="CJ647" s="162"/>
      <c r="CK647" s="162"/>
    </row>
    <row r="648" spans="1:89" s="161" customFormat="1" x14ac:dyDescent="0.3">
      <c r="A648" s="143">
        <v>647</v>
      </c>
      <c r="B648" s="167"/>
      <c r="C648" s="168"/>
      <c r="D648" s="168"/>
      <c r="E648" s="160"/>
      <c r="F648" s="160"/>
      <c r="G648" s="180"/>
      <c r="H648" s="160"/>
      <c r="I648" s="160"/>
      <c r="J648" s="323"/>
      <c r="K648" s="160"/>
      <c r="L648" s="160"/>
      <c r="M648" s="377"/>
      <c r="N648" s="327"/>
      <c r="AJ648" s="162"/>
      <c r="AK648" s="162"/>
      <c r="AL648" s="162"/>
      <c r="AM648" s="162"/>
      <c r="AN648" s="162"/>
      <c r="AO648" s="162"/>
      <c r="AP648" s="162"/>
      <c r="AQ648" s="162"/>
      <c r="AR648" s="162"/>
      <c r="AS648" s="162"/>
      <c r="AT648" s="162"/>
      <c r="AU648" s="162"/>
      <c r="AV648" s="162"/>
      <c r="AW648" s="162"/>
      <c r="AX648" s="162"/>
      <c r="AY648" s="162"/>
      <c r="AZ648" s="162"/>
      <c r="BA648" s="162"/>
      <c r="BB648" s="162"/>
      <c r="BC648" s="162"/>
      <c r="BD648" s="162"/>
      <c r="BE648" s="162"/>
      <c r="BF648" s="162"/>
      <c r="BG648" s="162"/>
      <c r="BH648" s="162"/>
      <c r="BI648" s="162"/>
      <c r="BJ648" s="162"/>
      <c r="BK648" s="162"/>
      <c r="BL648" s="162"/>
      <c r="BM648" s="162"/>
      <c r="BN648" s="162"/>
      <c r="BO648" s="162"/>
      <c r="BP648" s="162"/>
      <c r="BQ648" s="162"/>
      <c r="BR648" s="162"/>
      <c r="BS648" s="162"/>
      <c r="BT648" s="162"/>
      <c r="BU648" s="162"/>
      <c r="BV648" s="162"/>
      <c r="BW648" s="162"/>
      <c r="BX648" s="162"/>
      <c r="BY648" s="162"/>
      <c r="BZ648" s="162"/>
      <c r="CA648" s="162"/>
      <c r="CB648" s="162"/>
      <c r="CC648" s="162"/>
      <c r="CD648" s="162"/>
      <c r="CE648" s="162"/>
      <c r="CF648" s="162"/>
      <c r="CG648" s="162"/>
      <c r="CH648" s="162"/>
      <c r="CI648" s="162"/>
      <c r="CJ648" s="162"/>
      <c r="CK648" s="162"/>
    </row>
    <row r="649" spans="1:89" s="161" customFormat="1" x14ac:dyDescent="0.3">
      <c r="A649" s="143">
        <v>648</v>
      </c>
      <c r="B649" s="167"/>
      <c r="C649" s="168" t="s">
        <v>37</v>
      </c>
      <c r="D649" s="168">
        <v>45516</v>
      </c>
      <c r="E649" s="160" t="s">
        <v>11</v>
      </c>
      <c r="F649" s="160" t="s">
        <v>12</v>
      </c>
      <c r="G649" s="160" t="s">
        <v>78</v>
      </c>
      <c r="H649" s="323" t="s">
        <v>41</v>
      </c>
      <c r="I649" s="323" t="s">
        <v>18</v>
      </c>
      <c r="J649" s="323" t="s">
        <v>8</v>
      </c>
      <c r="K649" s="323"/>
      <c r="L649" s="323" t="s">
        <v>42</v>
      </c>
      <c r="M649" s="394" t="s">
        <v>40</v>
      </c>
      <c r="N649" s="327"/>
      <c r="AJ649" s="162"/>
      <c r="AK649" s="162"/>
      <c r="AL649" s="162"/>
      <c r="AM649" s="162"/>
      <c r="AN649" s="162"/>
      <c r="AO649" s="162"/>
      <c r="AP649" s="162"/>
      <c r="AQ649" s="162"/>
      <c r="AR649" s="162"/>
      <c r="AS649" s="162"/>
      <c r="AT649" s="162"/>
      <c r="AU649" s="162"/>
      <c r="AV649" s="162"/>
      <c r="AW649" s="162"/>
      <c r="AX649" s="162"/>
      <c r="AY649" s="162"/>
      <c r="AZ649" s="162"/>
      <c r="BA649" s="162"/>
      <c r="BB649" s="162"/>
      <c r="BC649" s="162"/>
      <c r="BD649" s="162"/>
      <c r="BE649" s="162"/>
      <c r="BF649" s="162"/>
      <c r="BG649" s="162"/>
      <c r="BH649" s="162"/>
      <c r="BI649" s="162"/>
      <c r="BJ649" s="162"/>
      <c r="BK649" s="162"/>
      <c r="BL649" s="162"/>
      <c r="BM649" s="162"/>
      <c r="BN649" s="162"/>
      <c r="BO649" s="162"/>
      <c r="BP649" s="162"/>
      <c r="BQ649" s="162"/>
      <c r="BR649" s="162"/>
      <c r="BS649" s="162"/>
      <c r="BT649" s="162"/>
      <c r="BU649" s="162"/>
      <c r="BV649" s="162"/>
      <c r="BW649" s="162"/>
      <c r="BX649" s="162"/>
      <c r="BY649" s="162"/>
      <c r="BZ649" s="162"/>
      <c r="CA649" s="162"/>
      <c r="CB649" s="162"/>
      <c r="CC649" s="162"/>
      <c r="CD649" s="162"/>
      <c r="CE649" s="162"/>
      <c r="CF649" s="162"/>
      <c r="CG649" s="162"/>
      <c r="CH649" s="162"/>
      <c r="CI649" s="162"/>
      <c r="CJ649" s="162"/>
      <c r="CK649" s="162"/>
    </row>
    <row r="650" spans="1:89" s="162" customFormat="1" x14ac:dyDescent="0.3">
      <c r="A650" s="143">
        <v>649</v>
      </c>
      <c r="B650" s="167"/>
      <c r="C650" s="168" t="s">
        <v>37</v>
      </c>
      <c r="D650" s="168">
        <v>45516</v>
      </c>
      <c r="E650" s="160" t="s">
        <v>23</v>
      </c>
      <c r="F650" s="160" t="s">
        <v>12</v>
      </c>
      <c r="G650" s="160" t="s">
        <v>78</v>
      </c>
      <c r="H650" s="323" t="s">
        <v>42</v>
      </c>
      <c r="I650" s="323" t="s">
        <v>18</v>
      </c>
      <c r="J650" s="323" t="s">
        <v>40</v>
      </c>
      <c r="K650" s="323"/>
      <c r="L650" s="323" t="s">
        <v>41</v>
      </c>
      <c r="M650" s="394" t="s">
        <v>8</v>
      </c>
      <c r="N650" s="327"/>
    </row>
    <row r="651" spans="1:89" s="162" customFormat="1" x14ac:dyDescent="0.3">
      <c r="A651" s="143">
        <v>650</v>
      </c>
      <c r="B651" s="167"/>
      <c r="C651" s="168"/>
      <c r="D651" s="168"/>
      <c r="E651" s="160"/>
      <c r="F651" s="160"/>
      <c r="G651" s="160"/>
      <c r="H651" s="160"/>
      <c r="I651" s="160"/>
      <c r="J651" s="323"/>
      <c r="K651" s="160"/>
      <c r="L651" s="160"/>
      <c r="M651" s="377"/>
      <c r="N651" s="327"/>
    </row>
    <row r="652" spans="1:89" s="162" customFormat="1" x14ac:dyDescent="0.3">
      <c r="A652" s="143">
        <v>651</v>
      </c>
      <c r="B652" s="167"/>
      <c r="C652" s="168"/>
      <c r="D652" s="168"/>
      <c r="E652" s="160"/>
      <c r="F652" s="160"/>
      <c r="G652" s="160" t="s">
        <v>24</v>
      </c>
      <c r="H652" s="166" t="s">
        <v>38</v>
      </c>
      <c r="I652" s="160"/>
      <c r="J652" s="323" t="s">
        <v>40</v>
      </c>
      <c r="K652" s="160"/>
      <c r="L652" s="160"/>
      <c r="M652" s="377"/>
      <c r="N652" s="327"/>
    </row>
    <row r="653" spans="1:89" s="162" customFormat="1" x14ac:dyDescent="0.3">
      <c r="A653" s="143">
        <v>652</v>
      </c>
      <c r="B653" s="167"/>
      <c r="C653" s="168"/>
      <c r="D653" s="168"/>
      <c r="E653" s="160"/>
      <c r="F653" s="160"/>
      <c r="G653" s="160" t="s">
        <v>22</v>
      </c>
      <c r="H653" s="166" t="s">
        <v>38</v>
      </c>
      <c r="I653" s="160"/>
      <c r="J653" s="323" t="s">
        <v>239</v>
      </c>
      <c r="K653" s="160"/>
      <c r="L653" s="160"/>
      <c r="M653" s="377"/>
    </row>
    <row r="654" spans="1:89" s="162" customFormat="1" x14ac:dyDescent="0.3">
      <c r="A654" s="143">
        <v>653</v>
      </c>
      <c r="B654" s="167"/>
      <c r="C654" s="168"/>
      <c r="D654" s="168"/>
      <c r="E654" s="160"/>
      <c r="F654" s="160"/>
      <c r="G654" s="160" t="s">
        <v>21</v>
      </c>
      <c r="H654" s="166" t="s">
        <v>38</v>
      </c>
      <c r="I654" s="160"/>
      <c r="J654" s="323" t="s">
        <v>40</v>
      </c>
      <c r="K654" s="160"/>
      <c r="L654" s="160"/>
      <c r="M654" s="377"/>
      <c r="N654" s="332"/>
    </row>
    <row r="655" spans="1:89" s="162" customFormat="1" x14ac:dyDescent="0.3">
      <c r="A655" s="143">
        <v>654</v>
      </c>
      <c r="B655" s="167"/>
      <c r="C655" s="168"/>
      <c r="D655" s="168"/>
      <c r="E655" s="160"/>
      <c r="F655" s="160"/>
      <c r="G655" s="160" t="s">
        <v>17</v>
      </c>
      <c r="H655" s="166" t="s">
        <v>38</v>
      </c>
      <c r="I655" s="160"/>
      <c r="J655" s="323" t="s">
        <v>239</v>
      </c>
      <c r="K655" s="160"/>
      <c r="L655" s="160"/>
      <c r="M655" s="377"/>
      <c r="N655" s="332"/>
    </row>
    <row r="656" spans="1:89" s="162" customFormat="1" x14ac:dyDescent="0.3">
      <c r="A656" s="143">
        <v>655</v>
      </c>
      <c r="B656" s="167"/>
      <c r="C656" s="168"/>
      <c r="D656" s="168"/>
      <c r="E656" s="160"/>
      <c r="F656" s="160"/>
      <c r="G656" s="160" t="s">
        <v>78</v>
      </c>
      <c r="H656" s="166" t="s">
        <v>38</v>
      </c>
      <c r="I656" s="160"/>
      <c r="J656" s="323" t="s">
        <v>239</v>
      </c>
      <c r="K656" s="160"/>
      <c r="L656" s="160"/>
      <c r="M656" s="377"/>
      <c r="N656" s="332"/>
    </row>
    <row r="657" spans="1:89" s="161" customFormat="1" x14ac:dyDescent="0.3">
      <c r="A657" s="143">
        <v>656</v>
      </c>
      <c r="B657" s="167"/>
      <c r="C657" s="168"/>
      <c r="D657" s="168"/>
      <c r="E657" s="160"/>
      <c r="F657" s="160"/>
      <c r="G657" s="160" t="s">
        <v>79</v>
      </c>
      <c r="H657" s="166" t="s">
        <v>38</v>
      </c>
      <c r="I657" s="160"/>
      <c r="J657" s="323" t="s">
        <v>41</v>
      </c>
      <c r="K657" s="160"/>
      <c r="L657" s="160"/>
      <c r="M657" s="377"/>
      <c r="N657" s="332"/>
      <c r="AJ657" s="162"/>
      <c r="AK657" s="162"/>
      <c r="AL657" s="162"/>
      <c r="AM657" s="162"/>
      <c r="AN657" s="162"/>
      <c r="AO657" s="162"/>
      <c r="AP657" s="162"/>
      <c r="AQ657" s="162"/>
      <c r="AR657" s="162"/>
      <c r="AS657" s="162"/>
      <c r="AT657" s="162"/>
      <c r="AU657" s="162"/>
      <c r="AV657" s="162"/>
      <c r="AW657" s="162"/>
      <c r="AX657" s="162"/>
      <c r="AY657" s="162"/>
      <c r="AZ657" s="162"/>
      <c r="BA657" s="162"/>
      <c r="BB657" s="162"/>
      <c r="BC657" s="162"/>
      <c r="BD657" s="162"/>
      <c r="BE657" s="162"/>
      <c r="BF657" s="162"/>
      <c r="BG657" s="162"/>
      <c r="BH657" s="162"/>
      <c r="BI657" s="162"/>
      <c r="BJ657" s="162"/>
      <c r="BK657" s="162"/>
      <c r="BL657" s="162"/>
      <c r="BM657" s="162"/>
      <c r="BN657" s="162"/>
      <c r="BO657" s="162"/>
      <c r="BP657" s="162"/>
      <c r="BQ657" s="162"/>
      <c r="BR657" s="162"/>
      <c r="BS657" s="162"/>
      <c r="BT657" s="162"/>
      <c r="BU657" s="162"/>
      <c r="BV657" s="162"/>
      <c r="BW657" s="162"/>
      <c r="BX657" s="162"/>
      <c r="BY657" s="162"/>
      <c r="BZ657" s="162"/>
      <c r="CA657" s="162"/>
      <c r="CB657" s="162"/>
      <c r="CC657" s="162"/>
      <c r="CD657" s="162"/>
      <c r="CE657" s="162"/>
      <c r="CF657" s="162"/>
      <c r="CG657" s="162"/>
      <c r="CH657" s="162"/>
      <c r="CI657" s="162"/>
      <c r="CJ657" s="162"/>
      <c r="CK657" s="162"/>
    </row>
    <row r="658" spans="1:89" s="161" customFormat="1" x14ac:dyDescent="0.3">
      <c r="A658" s="143">
        <v>657</v>
      </c>
      <c r="B658" s="167"/>
      <c r="C658" s="168"/>
      <c r="D658" s="168"/>
      <c r="E658" s="160"/>
      <c r="F658" s="160"/>
      <c r="G658" s="160" t="s">
        <v>80</v>
      </c>
      <c r="H658" s="166" t="s">
        <v>38</v>
      </c>
      <c r="I658" s="160"/>
      <c r="J658" s="323" t="s">
        <v>41</v>
      </c>
      <c r="K658" s="160"/>
      <c r="L658" s="160"/>
      <c r="M658" s="377"/>
      <c r="N658" s="332"/>
      <c r="AJ658" s="162"/>
      <c r="AK658" s="162"/>
      <c r="AL658" s="162"/>
      <c r="AM658" s="162"/>
      <c r="AN658" s="162"/>
      <c r="AO658" s="162"/>
      <c r="AP658" s="162"/>
      <c r="AQ658" s="162"/>
      <c r="AR658" s="162"/>
      <c r="AS658" s="162"/>
      <c r="AT658" s="162"/>
      <c r="AU658" s="162"/>
      <c r="AV658" s="162"/>
      <c r="AW658" s="162"/>
      <c r="AX658" s="162"/>
      <c r="AY658" s="162"/>
      <c r="AZ658" s="162"/>
      <c r="BA658" s="162"/>
      <c r="BB658" s="162"/>
      <c r="BC658" s="162"/>
      <c r="BD658" s="162"/>
      <c r="BE658" s="162"/>
      <c r="BF658" s="162"/>
      <c r="BG658" s="162"/>
      <c r="BH658" s="162"/>
      <c r="BI658" s="162"/>
      <c r="BJ658" s="162"/>
      <c r="BK658" s="162"/>
      <c r="BL658" s="162"/>
      <c r="BM658" s="162"/>
      <c r="BN658" s="162"/>
      <c r="BO658" s="162"/>
      <c r="BP658" s="162"/>
      <c r="BQ658" s="162"/>
      <c r="BR658" s="162"/>
      <c r="BS658" s="162"/>
      <c r="BT658" s="162"/>
      <c r="BU658" s="162"/>
      <c r="BV658" s="162"/>
      <c r="BW658" s="162"/>
      <c r="BX658" s="162"/>
      <c r="BY658" s="162"/>
      <c r="BZ658" s="162"/>
      <c r="CA658" s="162"/>
      <c r="CB658" s="162"/>
      <c r="CC658" s="162"/>
      <c r="CD658" s="162"/>
      <c r="CE658" s="162"/>
      <c r="CF658" s="162"/>
      <c r="CG658" s="162"/>
      <c r="CH658" s="162"/>
      <c r="CI658" s="162"/>
      <c r="CJ658" s="162"/>
      <c r="CK658" s="162"/>
    </row>
    <row r="659" spans="1:89" s="161" customFormat="1" x14ac:dyDescent="0.3">
      <c r="A659" s="143">
        <v>658</v>
      </c>
      <c r="B659" s="167"/>
      <c r="C659" s="362"/>
      <c r="D659" s="362"/>
      <c r="E659" s="330"/>
      <c r="F659" s="330"/>
      <c r="G659" s="330" t="s">
        <v>77</v>
      </c>
      <c r="H659" s="363" t="s">
        <v>38</v>
      </c>
      <c r="I659" s="330"/>
      <c r="J659" s="323" t="s">
        <v>41</v>
      </c>
      <c r="K659" s="330"/>
      <c r="L659" s="330"/>
      <c r="M659" s="395"/>
      <c r="N659" s="332"/>
      <c r="AJ659" s="162"/>
      <c r="AK659" s="162"/>
      <c r="AL659" s="162"/>
      <c r="AM659" s="162"/>
      <c r="AN659" s="162"/>
      <c r="AO659" s="162"/>
      <c r="AP659" s="162"/>
      <c r="AQ659" s="162"/>
      <c r="AR659" s="162"/>
      <c r="AS659" s="162"/>
      <c r="AT659" s="162"/>
      <c r="AU659" s="162"/>
      <c r="AV659" s="162"/>
      <c r="AW659" s="162"/>
      <c r="AX659" s="162"/>
      <c r="AY659" s="162"/>
      <c r="AZ659" s="162"/>
      <c r="BA659" s="162"/>
      <c r="BB659" s="162"/>
      <c r="BC659" s="162"/>
      <c r="BD659" s="162"/>
      <c r="BE659" s="162"/>
      <c r="BF659" s="162"/>
      <c r="BG659" s="162"/>
      <c r="BH659" s="162"/>
      <c r="BI659" s="162"/>
      <c r="BJ659" s="162"/>
      <c r="BK659" s="162"/>
      <c r="BL659" s="162"/>
      <c r="BM659" s="162"/>
      <c r="BN659" s="162"/>
      <c r="BO659" s="162"/>
      <c r="BP659" s="162"/>
      <c r="BQ659" s="162"/>
      <c r="BR659" s="162"/>
      <c r="BS659" s="162"/>
      <c r="BT659" s="162"/>
      <c r="BU659" s="162"/>
      <c r="BV659" s="162"/>
      <c r="BW659" s="162"/>
      <c r="BX659" s="162"/>
      <c r="BY659" s="162"/>
      <c r="BZ659" s="162"/>
      <c r="CA659" s="162"/>
      <c r="CB659" s="162"/>
      <c r="CC659" s="162"/>
      <c r="CD659" s="162"/>
      <c r="CE659" s="162"/>
      <c r="CF659" s="162"/>
      <c r="CG659" s="162"/>
      <c r="CH659" s="162"/>
      <c r="CI659" s="162"/>
      <c r="CJ659" s="162"/>
      <c r="CK659" s="162"/>
    </row>
    <row r="660" spans="1:89" s="161" customFormat="1" ht="19.5" thickBot="1" x14ac:dyDescent="0.35">
      <c r="A660" s="143">
        <v>659</v>
      </c>
      <c r="B660" s="172"/>
      <c r="C660" s="169"/>
      <c r="D660" s="169"/>
      <c r="E660" s="170"/>
      <c r="F660" s="170"/>
      <c r="G660" s="170"/>
      <c r="H660" s="290"/>
      <c r="I660" s="170"/>
      <c r="J660" s="384"/>
      <c r="K660" s="170"/>
      <c r="L660" s="170"/>
      <c r="M660" s="380"/>
      <c r="N660" s="332"/>
      <c r="AJ660" s="162"/>
      <c r="AK660" s="162"/>
      <c r="AL660" s="162"/>
      <c r="AM660" s="162"/>
      <c r="AN660" s="162"/>
      <c r="AO660" s="162"/>
      <c r="AP660" s="162"/>
      <c r="AQ660" s="162"/>
      <c r="AR660" s="162"/>
      <c r="AS660" s="162"/>
      <c r="AT660" s="162"/>
      <c r="AU660" s="162"/>
      <c r="AV660" s="162"/>
      <c r="AW660" s="162"/>
      <c r="AX660" s="162"/>
      <c r="AY660" s="162"/>
      <c r="AZ660" s="162"/>
      <c r="BA660" s="162"/>
      <c r="BB660" s="162"/>
      <c r="BC660" s="162"/>
      <c r="BD660" s="162"/>
      <c r="BE660" s="162"/>
      <c r="BF660" s="162"/>
      <c r="BG660" s="162"/>
      <c r="BH660" s="162"/>
      <c r="BI660" s="162"/>
      <c r="BJ660" s="162"/>
      <c r="BK660" s="162"/>
      <c r="BL660" s="162"/>
      <c r="BM660" s="162"/>
      <c r="BN660" s="162"/>
      <c r="BO660" s="162"/>
      <c r="BP660" s="162"/>
      <c r="BQ660" s="162"/>
      <c r="BR660" s="162"/>
      <c r="BS660" s="162"/>
      <c r="BT660" s="162"/>
      <c r="BU660" s="162"/>
      <c r="BV660" s="162"/>
      <c r="BW660" s="162"/>
      <c r="BX660" s="162"/>
      <c r="BY660" s="162"/>
      <c r="BZ660" s="162"/>
      <c r="CA660" s="162"/>
      <c r="CB660" s="162"/>
      <c r="CC660" s="162"/>
      <c r="CD660" s="162"/>
      <c r="CE660" s="162"/>
      <c r="CF660" s="162"/>
      <c r="CG660" s="162"/>
      <c r="CH660" s="162"/>
      <c r="CI660" s="162"/>
      <c r="CJ660" s="162"/>
      <c r="CK660" s="162"/>
    </row>
    <row r="661" spans="1:89" s="162" customFormat="1" ht="21.75" thickBot="1" x14ac:dyDescent="0.35">
      <c r="A661" s="143">
        <v>660</v>
      </c>
      <c r="B661" s="176" t="s">
        <v>107</v>
      </c>
      <c r="C661" s="291"/>
      <c r="D661" s="177"/>
      <c r="E661" s="178"/>
      <c r="F661" s="178"/>
      <c r="G661" s="178"/>
      <c r="H661" s="186"/>
      <c r="I661" s="186"/>
      <c r="J661" s="178"/>
      <c r="K661" s="178"/>
      <c r="L661" s="178"/>
      <c r="M661" s="178"/>
      <c r="N661" s="328"/>
    </row>
    <row r="662" spans="1:89" s="162" customFormat="1" x14ac:dyDescent="0.3">
      <c r="A662" s="143">
        <v>661</v>
      </c>
      <c r="B662" s="370"/>
      <c r="C662" s="372" t="s">
        <v>10</v>
      </c>
      <c r="D662" s="372">
        <v>45520</v>
      </c>
      <c r="E662" s="346" t="s">
        <v>97</v>
      </c>
      <c r="F662" s="346" t="s">
        <v>12</v>
      </c>
      <c r="G662" s="346" t="s">
        <v>174</v>
      </c>
      <c r="H662" s="346"/>
      <c r="I662" s="346"/>
      <c r="J662" s="346"/>
      <c r="K662" s="346"/>
      <c r="L662" s="346"/>
      <c r="M662" s="376"/>
      <c r="N662" s="422" t="s">
        <v>264</v>
      </c>
    </row>
    <row r="663" spans="1:89" s="162" customFormat="1" x14ac:dyDescent="0.3">
      <c r="A663" s="143">
        <v>662</v>
      </c>
      <c r="B663" s="167"/>
      <c r="C663" s="179" t="s">
        <v>10</v>
      </c>
      <c r="D663" s="179">
        <v>45520</v>
      </c>
      <c r="E663" s="160" t="s">
        <v>13</v>
      </c>
      <c r="F663" s="160" t="s">
        <v>12</v>
      </c>
      <c r="G663" s="160" t="s">
        <v>24</v>
      </c>
      <c r="H663" s="323" t="s">
        <v>40</v>
      </c>
      <c r="I663" s="323" t="s">
        <v>18</v>
      </c>
      <c r="J663" s="323" t="s">
        <v>41</v>
      </c>
      <c r="K663" s="323"/>
      <c r="L663" s="325" t="s">
        <v>115</v>
      </c>
      <c r="M663" s="377" t="s">
        <v>115</v>
      </c>
      <c r="N663" s="327"/>
    </row>
    <row r="664" spans="1:89" s="162" customFormat="1" x14ac:dyDescent="0.3">
      <c r="A664" s="143">
        <v>663</v>
      </c>
      <c r="B664" s="167"/>
      <c r="C664" s="179" t="s">
        <v>10</v>
      </c>
      <c r="D664" s="179">
        <v>45520</v>
      </c>
      <c r="E664" s="160" t="s">
        <v>14</v>
      </c>
      <c r="F664" s="160" t="s">
        <v>12</v>
      </c>
      <c r="G664" s="160" t="s">
        <v>17</v>
      </c>
      <c r="H664" s="323" t="s">
        <v>40</v>
      </c>
      <c r="I664" s="323" t="s">
        <v>18</v>
      </c>
      <c r="J664" s="323" t="s">
        <v>41</v>
      </c>
      <c r="K664" s="323"/>
      <c r="L664" s="160" t="s">
        <v>115</v>
      </c>
      <c r="M664" s="377" t="s">
        <v>115</v>
      </c>
      <c r="N664" s="327"/>
    </row>
    <row r="665" spans="1:89" s="162" customFormat="1" x14ac:dyDescent="0.3">
      <c r="A665" s="143">
        <v>664</v>
      </c>
      <c r="B665" s="167"/>
      <c r="C665" s="168"/>
      <c r="D665" s="168"/>
      <c r="E665" s="160"/>
      <c r="F665" s="160"/>
      <c r="G665" s="174"/>
      <c r="H665" s="174"/>
      <c r="I665" s="174"/>
      <c r="J665" s="174"/>
      <c r="K665" s="174"/>
      <c r="L665" s="174"/>
      <c r="M665" s="378"/>
      <c r="N665" s="327"/>
    </row>
    <row r="666" spans="1:89" s="161" customFormat="1" x14ac:dyDescent="0.3">
      <c r="A666" s="143">
        <v>665</v>
      </c>
      <c r="B666" s="167"/>
      <c r="C666" s="168" t="s">
        <v>15</v>
      </c>
      <c r="D666" s="168">
        <v>45521</v>
      </c>
      <c r="E666" s="160" t="s">
        <v>99</v>
      </c>
      <c r="F666" s="160" t="s">
        <v>12</v>
      </c>
      <c r="G666" s="160" t="s">
        <v>17</v>
      </c>
      <c r="H666" s="323" t="s">
        <v>44</v>
      </c>
      <c r="I666" s="323" t="s">
        <v>18</v>
      </c>
      <c r="J666" s="323" t="s">
        <v>8</v>
      </c>
      <c r="K666" s="160"/>
      <c r="L666" s="160" t="s">
        <v>115</v>
      </c>
      <c r="M666" s="377" t="s">
        <v>115</v>
      </c>
      <c r="N666" s="332"/>
      <c r="AJ666" s="162"/>
      <c r="AK666" s="162"/>
      <c r="AL666" s="162"/>
      <c r="AM666" s="162"/>
      <c r="AN666" s="162"/>
      <c r="AO666" s="162"/>
      <c r="AP666" s="162"/>
      <c r="AQ666" s="162"/>
      <c r="AR666" s="162"/>
      <c r="AS666" s="162"/>
      <c r="AT666" s="162"/>
      <c r="AU666" s="162"/>
      <c r="AV666" s="162"/>
      <c r="AW666" s="162"/>
      <c r="AX666" s="162"/>
      <c r="AY666" s="162"/>
      <c r="AZ666" s="162"/>
      <c r="BA666" s="162"/>
      <c r="BB666" s="162"/>
      <c r="BC666" s="162"/>
      <c r="BD666" s="162"/>
      <c r="BE666" s="162"/>
      <c r="BF666" s="162"/>
      <c r="BG666" s="162"/>
      <c r="BH666" s="162"/>
      <c r="BI666" s="162"/>
      <c r="BJ666" s="162"/>
      <c r="BK666" s="162"/>
      <c r="BL666" s="162"/>
      <c r="BM666" s="162"/>
      <c r="BN666" s="162"/>
      <c r="BO666" s="162"/>
      <c r="BP666" s="162"/>
      <c r="BQ666" s="162"/>
      <c r="BR666" s="162"/>
      <c r="BS666" s="162"/>
      <c r="BT666" s="162"/>
      <c r="BU666" s="162"/>
      <c r="BV666" s="162"/>
      <c r="BW666" s="162"/>
      <c r="BX666" s="162"/>
      <c r="BY666" s="162"/>
      <c r="BZ666" s="162"/>
      <c r="CA666" s="162"/>
      <c r="CB666" s="162"/>
      <c r="CC666" s="162"/>
      <c r="CD666" s="162"/>
      <c r="CE666" s="162"/>
      <c r="CF666" s="162"/>
      <c r="CG666" s="162"/>
      <c r="CH666" s="162"/>
      <c r="CI666" s="162"/>
      <c r="CJ666" s="162"/>
      <c r="CK666" s="162"/>
    </row>
    <row r="667" spans="1:89" s="162" customFormat="1" x14ac:dyDescent="0.3">
      <c r="A667" s="143">
        <v>666</v>
      </c>
      <c r="B667" s="167"/>
      <c r="C667" s="168" t="s">
        <v>15</v>
      </c>
      <c r="D667" s="168">
        <v>45521</v>
      </c>
      <c r="E667" s="160" t="s">
        <v>16</v>
      </c>
      <c r="F667" s="160" t="s">
        <v>12</v>
      </c>
      <c r="G667" s="160" t="s">
        <v>24</v>
      </c>
      <c r="H667" s="323" t="s">
        <v>9</v>
      </c>
      <c r="I667" s="323" t="s">
        <v>18</v>
      </c>
      <c r="J667" s="323" t="s">
        <v>42</v>
      </c>
      <c r="K667" s="160"/>
      <c r="L667" s="160" t="s">
        <v>115</v>
      </c>
      <c r="M667" s="377" t="s">
        <v>115</v>
      </c>
      <c r="N667" s="332"/>
      <c r="O667" s="161" t="s">
        <v>256</v>
      </c>
      <c r="P667" s="433" t="s">
        <v>9</v>
      </c>
      <c r="Q667" s="433" t="s">
        <v>42</v>
      </c>
      <c r="R667" s="439">
        <v>45521</v>
      </c>
    </row>
    <row r="668" spans="1:89" s="162" customFormat="1" x14ac:dyDescent="0.3">
      <c r="A668" s="143">
        <v>667</v>
      </c>
      <c r="B668" s="167"/>
      <c r="C668" s="168" t="s">
        <v>15</v>
      </c>
      <c r="D668" s="168">
        <v>45521</v>
      </c>
      <c r="E668" s="160" t="s">
        <v>19</v>
      </c>
      <c r="F668" s="160" t="s">
        <v>12</v>
      </c>
      <c r="G668" s="160" t="s">
        <v>17</v>
      </c>
      <c r="H668" s="323" t="s">
        <v>9</v>
      </c>
      <c r="I668" s="323" t="s">
        <v>18</v>
      </c>
      <c r="J668" s="323" t="s">
        <v>42</v>
      </c>
      <c r="K668" s="160"/>
      <c r="L668" s="160" t="s">
        <v>115</v>
      </c>
      <c r="M668" s="377" t="s">
        <v>115</v>
      </c>
      <c r="N668" s="332"/>
    </row>
    <row r="669" spans="1:89" s="162" customFormat="1" x14ac:dyDescent="0.3">
      <c r="A669" s="143">
        <v>668</v>
      </c>
      <c r="B669" s="167"/>
      <c r="C669" s="168" t="s">
        <v>15</v>
      </c>
      <c r="D669" s="168">
        <v>45521</v>
      </c>
      <c r="E669" s="160" t="s">
        <v>20</v>
      </c>
      <c r="F669" s="160" t="s">
        <v>12</v>
      </c>
      <c r="G669" s="160" t="s">
        <v>22</v>
      </c>
      <c r="H669" s="323" t="s">
        <v>9</v>
      </c>
      <c r="I669" s="323" t="s">
        <v>18</v>
      </c>
      <c r="J669" s="323" t="s">
        <v>42</v>
      </c>
      <c r="K669" s="323"/>
      <c r="L669" s="160" t="s">
        <v>115</v>
      </c>
      <c r="M669" s="377" t="s">
        <v>115</v>
      </c>
      <c r="N669" s="332"/>
    </row>
    <row r="670" spans="1:89" s="162" customFormat="1" x14ac:dyDescent="0.3">
      <c r="A670" s="143">
        <v>669</v>
      </c>
      <c r="B670" s="167"/>
      <c r="C670" s="168" t="s">
        <v>15</v>
      </c>
      <c r="D670" s="168">
        <v>45521</v>
      </c>
      <c r="E670" s="160" t="s">
        <v>11</v>
      </c>
      <c r="F670" s="160" t="s">
        <v>12</v>
      </c>
      <c r="G670" s="160" t="s">
        <v>21</v>
      </c>
      <c r="H670" s="323" t="s">
        <v>9</v>
      </c>
      <c r="I670" s="323" t="s">
        <v>18</v>
      </c>
      <c r="J670" s="323" t="s">
        <v>42</v>
      </c>
      <c r="K670" s="323"/>
      <c r="L670" s="160" t="s">
        <v>115</v>
      </c>
      <c r="M670" s="377" t="s">
        <v>115</v>
      </c>
      <c r="N670" s="332"/>
    </row>
    <row r="671" spans="1:89" s="162" customFormat="1" x14ac:dyDescent="0.3">
      <c r="A671" s="143">
        <v>670</v>
      </c>
      <c r="B671" s="167"/>
      <c r="C671" s="168" t="s">
        <v>15</v>
      </c>
      <c r="D671" s="168">
        <v>45521</v>
      </c>
      <c r="E671" s="160" t="s">
        <v>23</v>
      </c>
      <c r="F671" s="160" t="s">
        <v>12</v>
      </c>
      <c r="G671" s="160" t="s">
        <v>22</v>
      </c>
      <c r="H671" s="323" t="s">
        <v>40</v>
      </c>
      <c r="I671" s="323" t="s">
        <v>18</v>
      </c>
      <c r="J671" s="323" t="s">
        <v>269</v>
      </c>
      <c r="K671" s="323"/>
      <c r="L671" s="160" t="s">
        <v>115</v>
      </c>
      <c r="M671" s="377" t="s">
        <v>115</v>
      </c>
      <c r="N671" s="332"/>
    </row>
    <row r="672" spans="1:89" s="162" customFormat="1" x14ac:dyDescent="0.3">
      <c r="A672" s="143">
        <v>671</v>
      </c>
      <c r="B672" s="167"/>
      <c r="C672" s="168" t="s">
        <v>15</v>
      </c>
      <c r="D672" s="168">
        <v>45521</v>
      </c>
      <c r="E672" s="160" t="s">
        <v>25</v>
      </c>
      <c r="F672" s="160" t="s">
        <v>12</v>
      </c>
      <c r="G672" s="160" t="s">
        <v>21</v>
      </c>
      <c r="H672" s="323" t="s">
        <v>40</v>
      </c>
      <c r="I672" s="323" t="s">
        <v>18</v>
      </c>
      <c r="J672" s="323" t="s">
        <v>41</v>
      </c>
      <c r="K672" s="323"/>
      <c r="L672" s="160" t="s">
        <v>115</v>
      </c>
      <c r="M672" s="377" t="s">
        <v>115</v>
      </c>
      <c r="N672" s="332"/>
    </row>
    <row r="673" spans="1:89" s="162" customFormat="1" x14ac:dyDescent="0.3">
      <c r="A673" s="143">
        <v>672</v>
      </c>
      <c r="B673" s="167"/>
      <c r="C673" s="168"/>
      <c r="D673" s="168"/>
      <c r="E673" s="160"/>
      <c r="F673" s="160"/>
      <c r="G673" s="174"/>
      <c r="H673" s="323"/>
      <c r="I673" s="174"/>
      <c r="J673" s="323"/>
      <c r="K673" s="174"/>
      <c r="L673" s="174"/>
      <c r="M673" s="378"/>
      <c r="N673" s="332"/>
    </row>
    <row r="674" spans="1:89" s="162" customFormat="1" x14ac:dyDescent="0.3">
      <c r="A674" s="143">
        <v>673</v>
      </c>
      <c r="B674" s="167"/>
      <c r="C674" s="168" t="s">
        <v>26</v>
      </c>
      <c r="D674" s="168">
        <v>45522</v>
      </c>
      <c r="E674" s="160" t="s">
        <v>27</v>
      </c>
      <c r="F674" s="160" t="s">
        <v>12</v>
      </c>
      <c r="G674" s="160" t="s">
        <v>77</v>
      </c>
      <c r="H674" s="323" t="s">
        <v>41</v>
      </c>
      <c r="I674" s="323" t="s">
        <v>18</v>
      </c>
      <c r="J674" s="323" t="s">
        <v>42</v>
      </c>
      <c r="K674" s="165"/>
      <c r="L674" s="323" t="s">
        <v>41</v>
      </c>
      <c r="M674" s="394" t="s">
        <v>42</v>
      </c>
      <c r="N674" s="332"/>
    </row>
    <row r="675" spans="1:89" s="162" customFormat="1" x14ac:dyDescent="0.3">
      <c r="A675" s="143">
        <v>674</v>
      </c>
      <c r="B675" s="167"/>
      <c r="C675" s="168" t="s">
        <v>26</v>
      </c>
      <c r="D675" s="168">
        <v>45522</v>
      </c>
      <c r="E675" s="168" t="s">
        <v>243</v>
      </c>
      <c r="F675" s="160" t="s">
        <v>12</v>
      </c>
      <c r="G675" s="160" t="s">
        <v>77</v>
      </c>
      <c r="H675" s="323" t="s">
        <v>8</v>
      </c>
      <c r="I675" s="323" t="s">
        <v>18</v>
      </c>
      <c r="J675" s="323" t="s">
        <v>9</v>
      </c>
      <c r="K675" s="165"/>
      <c r="L675" s="323" t="s">
        <v>8</v>
      </c>
      <c r="M675" s="394" t="s">
        <v>9</v>
      </c>
      <c r="N675" s="332"/>
    </row>
    <row r="676" spans="1:89" s="162" customFormat="1" x14ac:dyDescent="0.3">
      <c r="A676" s="143">
        <v>675</v>
      </c>
      <c r="B676" s="167"/>
      <c r="C676" s="168" t="s">
        <v>26</v>
      </c>
      <c r="D676" s="168">
        <v>45522</v>
      </c>
      <c r="E676" s="160" t="s">
        <v>96</v>
      </c>
      <c r="F676" s="160" t="s">
        <v>12</v>
      </c>
      <c r="G676" s="160" t="s">
        <v>79</v>
      </c>
      <c r="H676" s="323" t="s">
        <v>41</v>
      </c>
      <c r="I676" s="323" t="s">
        <v>18</v>
      </c>
      <c r="J676" s="323" t="s">
        <v>42</v>
      </c>
      <c r="K676" s="323"/>
      <c r="L676" s="323" t="s">
        <v>8</v>
      </c>
      <c r="M676" s="394" t="s">
        <v>9</v>
      </c>
      <c r="N676" s="332"/>
    </row>
    <row r="677" spans="1:89" s="161" customFormat="1" x14ac:dyDescent="0.3">
      <c r="A677" s="143">
        <v>676</v>
      </c>
      <c r="B677" s="167"/>
      <c r="C677" s="168" t="s">
        <v>26</v>
      </c>
      <c r="D677" s="168">
        <v>45522</v>
      </c>
      <c r="E677" s="168" t="s">
        <v>241</v>
      </c>
      <c r="F677" s="160" t="s">
        <v>12</v>
      </c>
      <c r="G677" s="160" t="s">
        <v>79</v>
      </c>
      <c r="H677" s="323" t="s">
        <v>8</v>
      </c>
      <c r="I677" s="323" t="s">
        <v>18</v>
      </c>
      <c r="J677" s="323" t="s">
        <v>9</v>
      </c>
      <c r="K677" s="323"/>
      <c r="L677" s="323" t="s">
        <v>41</v>
      </c>
      <c r="M677" s="394" t="s">
        <v>42</v>
      </c>
      <c r="N677" s="332"/>
      <c r="AJ677" s="162"/>
      <c r="AK677" s="162"/>
      <c r="AL677" s="162"/>
      <c r="AM677" s="162"/>
      <c r="AN677" s="162"/>
      <c r="AO677" s="162"/>
      <c r="AP677" s="162"/>
      <c r="AQ677" s="162"/>
      <c r="AR677" s="162"/>
      <c r="AS677" s="162"/>
      <c r="AT677" s="162"/>
      <c r="AU677" s="162"/>
      <c r="AV677" s="162"/>
      <c r="AW677" s="162"/>
      <c r="AX677" s="162"/>
      <c r="AY677" s="162"/>
      <c r="AZ677" s="162"/>
      <c r="BA677" s="162"/>
      <c r="BB677" s="162"/>
      <c r="BC677" s="162"/>
      <c r="BD677" s="162"/>
      <c r="BE677" s="162"/>
      <c r="BF677" s="162"/>
      <c r="BG677" s="162"/>
      <c r="BH677" s="162"/>
      <c r="BI677" s="162"/>
      <c r="BJ677" s="162"/>
      <c r="BK677" s="162"/>
      <c r="BL677" s="162"/>
      <c r="BM677" s="162"/>
      <c r="BN677" s="162"/>
      <c r="BO677" s="162"/>
      <c r="BP677" s="162"/>
      <c r="BQ677" s="162"/>
      <c r="BR677" s="162"/>
      <c r="BS677" s="162"/>
      <c r="BT677" s="162"/>
      <c r="BU677" s="162"/>
      <c r="BV677" s="162"/>
      <c r="BW677" s="162"/>
      <c r="BX677" s="162"/>
      <c r="BY677" s="162"/>
    </row>
    <row r="678" spans="1:89" s="161" customFormat="1" x14ac:dyDescent="0.3">
      <c r="A678" s="143">
        <v>677</v>
      </c>
      <c r="B678" s="167"/>
      <c r="C678" s="168" t="s">
        <v>26</v>
      </c>
      <c r="D678" s="168">
        <v>45522</v>
      </c>
      <c r="E678" s="160" t="s">
        <v>196</v>
      </c>
      <c r="F678" s="160" t="s">
        <v>12</v>
      </c>
      <c r="G678" s="160" t="s">
        <v>80</v>
      </c>
      <c r="H678" s="323" t="s">
        <v>41</v>
      </c>
      <c r="I678" s="323" t="s">
        <v>18</v>
      </c>
      <c r="J678" s="323" t="s">
        <v>42</v>
      </c>
      <c r="K678" s="165"/>
      <c r="L678" s="323" t="s">
        <v>41</v>
      </c>
      <c r="M678" s="394" t="s">
        <v>42</v>
      </c>
      <c r="N678" s="332"/>
      <c r="AJ678" s="162"/>
      <c r="AK678" s="162"/>
      <c r="AL678" s="162"/>
      <c r="AM678" s="162"/>
      <c r="AN678" s="162"/>
      <c r="AO678" s="162"/>
      <c r="AP678" s="162"/>
      <c r="AQ678" s="162"/>
      <c r="AR678" s="162"/>
      <c r="AS678" s="162"/>
      <c r="AT678" s="162"/>
      <c r="AU678" s="162"/>
      <c r="AV678" s="162"/>
      <c r="AW678" s="162"/>
      <c r="AX678" s="162"/>
      <c r="AY678" s="162"/>
      <c r="AZ678" s="162"/>
      <c r="BA678" s="162"/>
      <c r="BB678" s="162"/>
      <c r="BC678" s="162"/>
      <c r="BD678" s="162"/>
      <c r="BE678" s="162"/>
      <c r="BF678" s="162"/>
      <c r="BG678" s="162"/>
      <c r="BH678" s="162"/>
      <c r="BI678" s="162"/>
      <c r="BJ678" s="162"/>
      <c r="BK678" s="162"/>
      <c r="BL678" s="162"/>
      <c r="BM678" s="162"/>
      <c r="BN678" s="162"/>
      <c r="BO678" s="162"/>
      <c r="BP678" s="162"/>
      <c r="BQ678" s="162"/>
      <c r="BR678" s="162"/>
      <c r="BS678" s="162"/>
      <c r="BT678" s="162"/>
      <c r="BU678" s="162"/>
      <c r="BV678" s="162"/>
      <c r="BW678" s="162"/>
      <c r="BX678" s="162"/>
      <c r="BY678" s="162"/>
    </row>
    <row r="679" spans="1:89" s="162" customFormat="1" x14ac:dyDescent="0.3">
      <c r="A679" s="143">
        <v>678</v>
      </c>
      <c r="B679" s="167"/>
      <c r="C679" s="168" t="s">
        <v>26</v>
      </c>
      <c r="D679" s="168">
        <v>45522</v>
      </c>
      <c r="E679" s="160" t="s">
        <v>244</v>
      </c>
      <c r="F679" s="160" t="s">
        <v>12</v>
      </c>
      <c r="G679" s="160" t="s">
        <v>80</v>
      </c>
      <c r="H679" s="323" t="s">
        <v>8</v>
      </c>
      <c r="I679" s="323" t="s">
        <v>18</v>
      </c>
      <c r="J679" s="323" t="s">
        <v>9</v>
      </c>
      <c r="K679" s="165"/>
      <c r="L679" s="323" t="s">
        <v>8</v>
      </c>
      <c r="M679" s="394" t="s">
        <v>9</v>
      </c>
      <c r="N679" s="332"/>
    </row>
    <row r="680" spans="1:89" s="162" customFormat="1" x14ac:dyDescent="0.3">
      <c r="A680" s="143">
        <v>679</v>
      </c>
      <c r="B680" s="167"/>
      <c r="C680" s="168"/>
      <c r="D680" s="168"/>
      <c r="E680" s="160"/>
      <c r="F680" s="160"/>
      <c r="G680" s="180"/>
      <c r="H680" s="160"/>
      <c r="I680" s="160"/>
      <c r="J680" s="323"/>
      <c r="K680" s="160"/>
      <c r="L680" s="160"/>
      <c r="M680" s="377"/>
      <c r="N680" s="332"/>
    </row>
    <row r="681" spans="1:89" s="162" customFormat="1" x14ac:dyDescent="0.3">
      <c r="A681" s="143">
        <v>680</v>
      </c>
      <c r="B681" s="167"/>
      <c r="C681" s="168" t="s">
        <v>37</v>
      </c>
      <c r="D681" s="168">
        <v>45523</v>
      </c>
      <c r="E681" s="160" t="s">
        <v>11</v>
      </c>
      <c r="F681" s="160" t="s">
        <v>12</v>
      </c>
      <c r="G681" s="160" t="s">
        <v>78</v>
      </c>
      <c r="H681" s="323" t="s">
        <v>42</v>
      </c>
      <c r="I681" s="323" t="s">
        <v>18</v>
      </c>
      <c r="J681" s="323" t="s">
        <v>41</v>
      </c>
      <c r="K681" s="323"/>
      <c r="L681" s="323" t="s">
        <v>40</v>
      </c>
      <c r="M681" s="394" t="s">
        <v>8</v>
      </c>
      <c r="N681" s="396"/>
    </row>
    <row r="682" spans="1:89" s="162" customFormat="1" x14ac:dyDescent="0.3">
      <c r="A682" s="143">
        <v>681</v>
      </c>
      <c r="B682" s="167"/>
      <c r="C682" s="168" t="s">
        <v>37</v>
      </c>
      <c r="D682" s="168">
        <v>45523</v>
      </c>
      <c r="E682" s="160" t="s">
        <v>23</v>
      </c>
      <c r="F682" s="160" t="s">
        <v>12</v>
      </c>
      <c r="G682" s="160" t="s">
        <v>78</v>
      </c>
      <c r="H682" s="323" t="s">
        <v>40</v>
      </c>
      <c r="I682" s="323" t="s">
        <v>18</v>
      </c>
      <c r="J682" s="323" t="s">
        <v>8</v>
      </c>
      <c r="K682" s="323"/>
      <c r="L682" s="323" t="s">
        <v>42</v>
      </c>
      <c r="M682" s="394" t="s">
        <v>41</v>
      </c>
      <c r="N682" s="332"/>
    </row>
    <row r="683" spans="1:89" s="162" customFormat="1" x14ac:dyDescent="0.3">
      <c r="A683" s="143">
        <v>682</v>
      </c>
      <c r="B683" s="167"/>
      <c r="C683" s="168"/>
      <c r="D683" s="168"/>
      <c r="E683" s="160"/>
      <c r="F683" s="160"/>
      <c r="G683" s="160"/>
      <c r="H683" s="160"/>
      <c r="I683" s="160"/>
      <c r="J683" s="323"/>
      <c r="K683" s="160"/>
      <c r="L683" s="160"/>
      <c r="M683" s="377"/>
      <c r="N683" s="332"/>
    </row>
    <row r="684" spans="1:89" s="162" customFormat="1" x14ac:dyDescent="0.3">
      <c r="A684" s="143">
        <v>683</v>
      </c>
      <c r="B684" s="167"/>
      <c r="C684" s="168"/>
      <c r="D684" s="168"/>
      <c r="E684" s="160"/>
      <c r="F684" s="160"/>
      <c r="G684" s="160" t="s">
        <v>24</v>
      </c>
      <c r="H684" s="166" t="s">
        <v>38</v>
      </c>
      <c r="I684" s="160"/>
      <c r="J684" s="323" t="s">
        <v>8</v>
      </c>
      <c r="K684" s="160"/>
      <c r="L684" s="160"/>
      <c r="M684" s="377"/>
      <c r="N684" s="332"/>
    </row>
    <row r="685" spans="1:89" s="161" customFormat="1" x14ac:dyDescent="0.3">
      <c r="A685" s="143">
        <v>684</v>
      </c>
      <c r="B685" s="167"/>
      <c r="C685" s="168"/>
      <c r="D685" s="168"/>
      <c r="E685" s="160"/>
      <c r="F685" s="160"/>
      <c r="G685" s="160" t="s">
        <v>22</v>
      </c>
      <c r="H685" s="166" t="s">
        <v>38</v>
      </c>
      <c r="I685" s="160"/>
      <c r="J685" s="323" t="s">
        <v>239</v>
      </c>
      <c r="K685" s="160"/>
      <c r="L685" s="160"/>
      <c r="M685" s="377"/>
      <c r="N685" s="332"/>
      <c r="AJ685" s="162"/>
      <c r="AK685" s="162"/>
      <c r="AL685" s="162"/>
      <c r="AM685" s="162"/>
      <c r="AN685" s="162"/>
      <c r="AO685" s="162"/>
      <c r="AP685" s="162"/>
      <c r="AQ685" s="162"/>
      <c r="AR685" s="162"/>
      <c r="AS685" s="162"/>
      <c r="AT685" s="162"/>
      <c r="AU685" s="162"/>
      <c r="AV685" s="162"/>
      <c r="AW685" s="162"/>
      <c r="AX685" s="162"/>
      <c r="AY685" s="162"/>
      <c r="AZ685" s="162"/>
      <c r="BA685" s="162"/>
      <c r="BB685" s="162"/>
      <c r="BC685" s="162"/>
      <c r="BD685" s="162"/>
      <c r="BE685" s="162"/>
      <c r="BF685" s="162"/>
      <c r="BG685" s="162"/>
      <c r="BH685" s="162"/>
      <c r="BI685" s="162"/>
      <c r="BJ685" s="162"/>
      <c r="BK685" s="162"/>
      <c r="BL685" s="162"/>
      <c r="BM685" s="162"/>
      <c r="BN685" s="162"/>
      <c r="BO685" s="162"/>
      <c r="BP685" s="162"/>
      <c r="BQ685" s="162"/>
      <c r="BR685" s="162"/>
      <c r="BS685" s="162"/>
      <c r="BT685" s="162"/>
      <c r="BU685" s="162"/>
      <c r="BV685" s="162"/>
      <c r="BW685" s="162"/>
      <c r="BX685" s="162"/>
      <c r="BY685" s="162"/>
      <c r="BZ685" s="162"/>
      <c r="CA685" s="162"/>
      <c r="CB685" s="162"/>
      <c r="CC685" s="162"/>
      <c r="CD685" s="162"/>
      <c r="CE685" s="162"/>
      <c r="CF685" s="162"/>
      <c r="CG685" s="162"/>
      <c r="CH685" s="162"/>
      <c r="CI685" s="162"/>
      <c r="CJ685" s="162"/>
      <c r="CK685" s="162"/>
    </row>
    <row r="686" spans="1:89" s="161" customFormat="1" x14ac:dyDescent="0.3">
      <c r="A686" s="143">
        <v>685</v>
      </c>
      <c r="B686" s="167"/>
      <c r="C686" s="168"/>
      <c r="D686" s="168"/>
      <c r="E686" s="160"/>
      <c r="F686" s="160"/>
      <c r="G686" s="160" t="s">
        <v>21</v>
      </c>
      <c r="H686" s="166" t="s">
        <v>38</v>
      </c>
      <c r="I686" s="160"/>
      <c r="J686" s="323" t="s">
        <v>8</v>
      </c>
      <c r="K686" s="160"/>
      <c r="L686" s="160"/>
      <c r="M686" s="377"/>
      <c r="N686" s="332"/>
      <c r="AJ686" s="162"/>
      <c r="AK686" s="162"/>
      <c r="AL686" s="162"/>
      <c r="AM686" s="162"/>
      <c r="AN686" s="162"/>
      <c r="AO686" s="162"/>
      <c r="AP686" s="162"/>
      <c r="AQ686" s="162"/>
      <c r="AR686" s="162"/>
      <c r="AS686" s="162"/>
      <c r="AT686" s="162"/>
      <c r="AU686" s="162"/>
      <c r="AV686" s="162"/>
      <c r="AW686" s="162"/>
      <c r="AX686" s="162"/>
      <c r="AY686" s="162"/>
      <c r="AZ686" s="162"/>
      <c r="BA686" s="162"/>
      <c r="BB686" s="162"/>
      <c r="BC686" s="162"/>
      <c r="BD686" s="162"/>
      <c r="BE686" s="162"/>
      <c r="BF686" s="162"/>
      <c r="BG686" s="162"/>
      <c r="BH686" s="162"/>
      <c r="BI686" s="162"/>
      <c r="BJ686" s="162"/>
      <c r="BK686" s="162"/>
      <c r="BL686" s="162"/>
      <c r="BM686" s="162"/>
      <c r="BN686" s="162"/>
      <c r="BO686" s="162"/>
      <c r="BP686" s="162"/>
      <c r="BQ686" s="162"/>
      <c r="BR686" s="162"/>
      <c r="BS686" s="162"/>
      <c r="BT686" s="162"/>
      <c r="BU686" s="162"/>
      <c r="BV686" s="162"/>
      <c r="BW686" s="162"/>
      <c r="BX686" s="162"/>
      <c r="BY686" s="162"/>
      <c r="BZ686" s="162"/>
      <c r="CA686" s="162"/>
      <c r="CB686" s="162"/>
      <c r="CC686" s="162"/>
      <c r="CD686" s="162"/>
      <c r="CE686" s="162"/>
      <c r="CF686" s="162"/>
      <c r="CG686" s="162"/>
      <c r="CH686" s="162"/>
      <c r="CI686" s="162"/>
      <c r="CJ686" s="162"/>
      <c r="CK686" s="162"/>
    </row>
    <row r="687" spans="1:89" s="161" customFormat="1" x14ac:dyDescent="0.3">
      <c r="A687" s="143">
        <v>686</v>
      </c>
      <c r="B687" s="167"/>
      <c r="C687" s="168"/>
      <c r="D687" s="168"/>
      <c r="E687" s="160"/>
      <c r="F687" s="160"/>
      <c r="G687" s="160" t="s">
        <v>17</v>
      </c>
      <c r="H687" s="166" t="s">
        <v>38</v>
      </c>
      <c r="I687" s="160"/>
      <c r="J687" s="323" t="s">
        <v>239</v>
      </c>
      <c r="K687" s="160"/>
      <c r="L687" s="160"/>
      <c r="M687" s="377"/>
      <c r="N687" s="332"/>
      <c r="AJ687" s="162"/>
      <c r="AK687" s="162"/>
      <c r="AL687" s="162"/>
      <c r="AM687" s="162"/>
      <c r="AN687" s="162"/>
      <c r="AO687" s="162"/>
      <c r="AP687" s="162"/>
      <c r="AQ687" s="162"/>
      <c r="AR687" s="162"/>
      <c r="AS687" s="162"/>
      <c r="AT687" s="162"/>
      <c r="AU687" s="162"/>
      <c r="AV687" s="162"/>
      <c r="AW687" s="162"/>
      <c r="AX687" s="162"/>
      <c r="AY687" s="162"/>
      <c r="AZ687" s="162"/>
      <c r="BA687" s="162"/>
      <c r="BB687" s="162"/>
      <c r="BC687" s="162"/>
      <c r="BD687" s="162"/>
      <c r="BE687" s="162"/>
      <c r="BF687" s="162"/>
      <c r="BG687" s="162"/>
      <c r="BH687" s="162"/>
      <c r="BI687" s="162"/>
      <c r="BJ687" s="162"/>
      <c r="BK687" s="162"/>
      <c r="BL687" s="162"/>
      <c r="BM687" s="162"/>
      <c r="BN687" s="162"/>
      <c r="BO687" s="162"/>
      <c r="BP687" s="162"/>
      <c r="BQ687" s="162"/>
      <c r="BR687" s="162"/>
      <c r="BS687" s="162"/>
      <c r="BT687" s="162"/>
      <c r="BU687" s="162"/>
      <c r="BV687" s="162"/>
      <c r="BW687" s="162"/>
      <c r="BX687" s="162"/>
      <c r="BY687" s="162"/>
      <c r="BZ687" s="162"/>
      <c r="CA687" s="162"/>
      <c r="CB687" s="162"/>
      <c r="CC687" s="162"/>
      <c r="CD687" s="162"/>
      <c r="CE687" s="162"/>
      <c r="CF687" s="162"/>
      <c r="CG687" s="162"/>
      <c r="CH687" s="162"/>
      <c r="CI687" s="162"/>
      <c r="CJ687" s="162"/>
      <c r="CK687" s="162"/>
    </row>
    <row r="688" spans="1:89" s="162" customFormat="1" x14ac:dyDescent="0.3">
      <c r="A688" s="143">
        <v>687</v>
      </c>
      <c r="B688" s="167"/>
      <c r="C688" s="168"/>
      <c r="D688" s="168"/>
      <c r="E688" s="160"/>
      <c r="F688" s="160"/>
      <c r="G688" s="160" t="s">
        <v>78</v>
      </c>
      <c r="H688" s="166" t="s">
        <v>38</v>
      </c>
      <c r="I688" s="160"/>
      <c r="J688" s="323" t="s">
        <v>239</v>
      </c>
      <c r="K688" s="160"/>
      <c r="L688" s="160"/>
      <c r="M688" s="377"/>
      <c r="N688" s="332"/>
    </row>
    <row r="689" spans="1:89" s="162" customFormat="1" x14ac:dyDescent="0.3">
      <c r="A689" s="143">
        <v>688</v>
      </c>
      <c r="B689" s="167"/>
      <c r="C689" s="168"/>
      <c r="D689" s="168"/>
      <c r="E689" s="160"/>
      <c r="F689" s="160"/>
      <c r="G689" s="160" t="s">
        <v>79</v>
      </c>
      <c r="H689" s="166" t="s">
        <v>38</v>
      </c>
      <c r="I689" s="160"/>
      <c r="J689" s="323" t="s">
        <v>40</v>
      </c>
      <c r="K689" s="160"/>
      <c r="L689" s="160"/>
      <c r="M689" s="377"/>
      <c r="N689" s="332"/>
    </row>
    <row r="690" spans="1:89" s="162" customFormat="1" x14ac:dyDescent="0.3">
      <c r="A690" s="143">
        <v>689</v>
      </c>
      <c r="B690" s="167"/>
      <c r="C690" s="168"/>
      <c r="D690" s="168"/>
      <c r="E690" s="160"/>
      <c r="F690" s="160"/>
      <c r="G690" s="160" t="s">
        <v>80</v>
      </c>
      <c r="H690" s="166" t="s">
        <v>38</v>
      </c>
      <c r="I690" s="160"/>
      <c r="J690" s="323" t="s">
        <v>40</v>
      </c>
      <c r="K690" s="160"/>
      <c r="L690" s="160"/>
      <c r="M690" s="377"/>
      <c r="N690" s="332"/>
    </row>
    <row r="691" spans="1:89" s="162" customFormat="1" x14ac:dyDescent="0.3">
      <c r="A691" s="143">
        <v>690</v>
      </c>
      <c r="B691" s="167"/>
      <c r="C691" s="362"/>
      <c r="D691" s="362"/>
      <c r="E691" s="330"/>
      <c r="F691" s="330"/>
      <c r="G691" s="330" t="s">
        <v>77</v>
      </c>
      <c r="H691" s="363" t="s">
        <v>38</v>
      </c>
      <c r="I691" s="330"/>
      <c r="J691" s="323" t="s">
        <v>40</v>
      </c>
      <c r="K691" s="330"/>
      <c r="L691" s="330"/>
      <c r="M691" s="395"/>
      <c r="N691" s="332"/>
    </row>
    <row r="692" spans="1:89" s="162" customFormat="1" ht="19.5" thickBot="1" x14ac:dyDescent="0.35">
      <c r="A692" s="143">
        <v>691</v>
      </c>
      <c r="B692" s="172"/>
      <c r="C692" s="169"/>
      <c r="D692" s="169"/>
      <c r="E692" s="170"/>
      <c r="F692" s="170"/>
      <c r="G692" s="170"/>
      <c r="H692" s="290"/>
      <c r="I692" s="170"/>
      <c r="J692" s="384"/>
      <c r="K692" s="170"/>
      <c r="L692" s="170"/>
      <c r="M692" s="380"/>
      <c r="N692" s="332"/>
    </row>
    <row r="693" spans="1:89" s="162" customFormat="1" ht="21.75" thickBot="1" x14ac:dyDescent="0.35">
      <c r="A693" s="143">
        <v>692</v>
      </c>
      <c r="B693" s="364" t="s">
        <v>108</v>
      </c>
      <c r="C693" s="365"/>
      <c r="D693" s="366"/>
      <c r="E693" s="367"/>
      <c r="F693" s="367"/>
      <c r="G693" s="367"/>
      <c r="H693" s="368"/>
      <c r="I693" s="368"/>
      <c r="J693" s="367"/>
      <c r="K693" s="367"/>
      <c r="L693" s="367"/>
      <c r="M693" s="367"/>
      <c r="N693" s="289"/>
    </row>
    <row r="694" spans="1:89" s="162" customFormat="1" x14ac:dyDescent="0.3">
      <c r="A694" s="143">
        <v>693</v>
      </c>
      <c r="B694" s="408"/>
      <c r="C694" s="420" t="s">
        <v>10</v>
      </c>
      <c r="D694" s="420">
        <v>45527</v>
      </c>
      <c r="E694" s="374" t="s">
        <v>97</v>
      </c>
      <c r="F694" s="374" t="s">
        <v>12</v>
      </c>
      <c r="G694" s="374" t="s">
        <v>174</v>
      </c>
      <c r="H694" s="374"/>
      <c r="I694" s="374"/>
      <c r="J694" s="374"/>
      <c r="K694" s="374"/>
      <c r="L694" s="374"/>
      <c r="M694" s="409"/>
      <c r="N694" s="422" t="s">
        <v>265</v>
      </c>
    </row>
    <row r="695" spans="1:89" s="162" customFormat="1" x14ac:dyDescent="0.3">
      <c r="A695" s="143">
        <v>694</v>
      </c>
      <c r="B695" s="411"/>
      <c r="C695" s="410" t="s">
        <v>10</v>
      </c>
      <c r="D695" s="410">
        <v>45527</v>
      </c>
      <c r="E695" s="325" t="s">
        <v>13</v>
      </c>
      <c r="F695" s="325" t="s">
        <v>12</v>
      </c>
      <c r="G695" s="325" t="s">
        <v>17</v>
      </c>
      <c r="H695" s="323" t="s">
        <v>9</v>
      </c>
      <c r="I695" s="323" t="s">
        <v>18</v>
      </c>
      <c r="J695" s="323" t="s">
        <v>44</v>
      </c>
      <c r="K695" s="325"/>
      <c r="L695" s="325" t="s">
        <v>115</v>
      </c>
      <c r="M695" s="382" t="s">
        <v>115</v>
      </c>
      <c r="N695" s="332"/>
    </row>
    <row r="696" spans="1:89" s="162" customFormat="1" x14ac:dyDescent="0.3">
      <c r="A696" s="143">
        <v>695</v>
      </c>
      <c r="B696" s="411"/>
      <c r="C696" s="410" t="s">
        <v>10</v>
      </c>
      <c r="D696" s="410">
        <v>45527</v>
      </c>
      <c r="E696" s="325" t="s">
        <v>14</v>
      </c>
      <c r="F696" s="325" t="s">
        <v>12</v>
      </c>
      <c r="G696" s="325" t="s">
        <v>21</v>
      </c>
      <c r="H696" s="323" t="s">
        <v>41</v>
      </c>
      <c r="I696" s="323" t="s">
        <v>18</v>
      </c>
      <c r="J696" s="323" t="s">
        <v>8</v>
      </c>
      <c r="K696" s="413"/>
      <c r="L696" s="325" t="s">
        <v>115</v>
      </c>
      <c r="M696" s="382" t="s">
        <v>115</v>
      </c>
      <c r="N696" s="332"/>
    </row>
    <row r="697" spans="1:89" s="162" customFormat="1" x14ac:dyDescent="0.3">
      <c r="A697" s="143">
        <v>696</v>
      </c>
      <c r="B697" s="411"/>
      <c r="C697" s="410"/>
      <c r="D697" s="410"/>
      <c r="E697" s="325"/>
      <c r="F697" s="325"/>
      <c r="G697" s="423"/>
      <c r="H697" s="325"/>
      <c r="I697" s="325"/>
      <c r="J697" s="325"/>
      <c r="K697" s="325"/>
      <c r="L697" s="325"/>
      <c r="M697" s="382"/>
      <c r="N697" s="332"/>
    </row>
    <row r="698" spans="1:89" s="162" customFormat="1" x14ac:dyDescent="0.3">
      <c r="A698" s="143">
        <v>697</v>
      </c>
      <c r="B698" s="411"/>
      <c r="C698" s="410" t="s">
        <v>15</v>
      </c>
      <c r="D698" s="410">
        <v>45528</v>
      </c>
      <c r="E698" s="325" t="s">
        <v>99</v>
      </c>
      <c r="F698" s="325" t="s">
        <v>12</v>
      </c>
      <c r="G698" s="325"/>
      <c r="H698" s="323"/>
      <c r="I698" s="323"/>
      <c r="J698" s="323"/>
      <c r="K698" s="325"/>
      <c r="L698" s="325"/>
      <c r="M698" s="382"/>
      <c r="N698" s="332"/>
    </row>
    <row r="699" spans="1:89" s="161" customFormat="1" x14ac:dyDescent="0.3">
      <c r="A699" s="143">
        <v>698</v>
      </c>
      <c r="B699" s="411"/>
      <c r="C699" s="410" t="s">
        <v>15</v>
      </c>
      <c r="D699" s="410">
        <v>45528</v>
      </c>
      <c r="E699" s="325" t="s">
        <v>16</v>
      </c>
      <c r="F699" s="325" t="s">
        <v>12</v>
      </c>
      <c r="G699" s="325"/>
      <c r="H699" s="323"/>
      <c r="I699" s="323"/>
      <c r="J699" s="323"/>
      <c r="K699" s="325"/>
      <c r="L699" s="325"/>
      <c r="M699" s="382"/>
      <c r="N699" s="332"/>
      <c r="O699" s="161" t="s">
        <v>256</v>
      </c>
      <c r="P699" s="433" t="s">
        <v>42</v>
      </c>
      <c r="Q699" s="433" t="s">
        <v>40</v>
      </c>
      <c r="R699" s="439">
        <v>45528</v>
      </c>
      <c r="AJ699" s="162"/>
      <c r="AK699" s="162"/>
      <c r="AL699" s="162"/>
      <c r="AM699" s="162"/>
      <c r="AN699" s="162"/>
      <c r="AO699" s="162"/>
      <c r="AP699" s="162"/>
      <c r="AQ699" s="162"/>
      <c r="AR699" s="162"/>
      <c r="AS699" s="162"/>
      <c r="AT699" s="162"/>
      <c r="AU699" s="162"/>
      <c r="AV699" s="162"/>
      <c r="AW699" s="162"/>
      <c r="AX699" s="162"/>
      <c r="AY699" s="162"/>
      <c r="AZ699" s="162"/>
      <c r="BA699" s="162"/>
      <c r="BB699" s="162"/>
      <c r="BC699" s="162"/>
      <c r="BD699" s="162"/>
      <c r="BE699" s="162"/>
      <c r="BF699" s="162"/>
      <c r="BG699" s="162"/>
      <c r="BH699" s="162"/>
      <c r="BI699" s="162"/>
      <c r="BJ699" s="162"/>
      <c r="BK699" s="162"/>
      <c r="BL699" s="162"/>
      <c r="BM699" s="162"/>
      <c r="BN699" s="162"/>
      <c r="BO699" s="162"/>
      <c r="BP699" s="162"/>
      <c r="BQ699" s="162"/>
      <c r="BR699" s="162"/>
      <c r="BS699" s="162"/>
      <c r="BT699" s="162"/>
      <c r="BU699" s="162"/>
      <c r="BV699" s="162"/>
      <c r="BW699" s="162"/>
      <c r="BX699" s="162"/>
      <c r="BY699" s="162"/>
      <c r="BZ699" s="162"/>
      <c r="CA699" s="162"/>
      <c r="CB699" s="162"/>
      <c r="CC699" s="162"/>
      <c r="CD699" s="162"/>
      <c r="CE699" s="162"/>
      <c r="CF699" s="162"/>
      <c r="CG699" s="162"/>
      <c r="CH699" s="162"/>
      <c r="CI699" s="162"/>
      <c r="CJ699" s="162"/>
      <c r="CK699" s="162"/>
    </row>
    <row r="700" spans="1:89" s="161" customFormat="1" x14ac:dyDescent="0.3">
      <c r="A700" s="143">
        <v>699</v>
      </c>
      <c r="B700" s="411"/>
      <c r="C700" s="410" t="s">
        <v>15</v>
      </c>
      <c r="D700" s="410">
        <v>45528</v>
      </c>
      <c r="E700" s="325" t="s">
        <v>19</v>
      </c>
      <c r="F700" s="325" t="s">
        <v>12</v>
      </c>
      <c r="G700" s="325" t="s">
        <v>21</v>
      </c>
      <c r="H700" s="323" t="s">
        <v>42</v>
      </c>
      <c r="I700" s="323" t="s">
        <v>18</v>
      </c>
      <c r="J700" s="323" t="s">
        <v>40</v>
      </c>
      <c r="K700" s="325"/>
      <c r="L700" s="325" t="s">
        <v>115</v>
      </c>
      <c r="M700" s="382" t="s">
        <v>115</v>
      </c>
      <c r="N700" s="332"/>
      <c r="AJ700" s="162"/>
      <c r="AK700" s="162"/>
      <c r="AL700" s="162"/>
      <c r="AM700" s="162"/>
      <c r="AN700" s="162"/>
      <c r="AO700" s="162"/>
      <c r="AP700" s="162"/>
      <c r="AQ700" s="162"/>
      <c r="AR700" s="162"/>
      <c r="AS700" s="162"/>
      <c r="AT700" s="162"/>
      <c r="AU700" s="162"/>
      <c r="AV700" s="162"/>
      <c r="AW700" s="162"/>
      <c r="AX700" s="162"/>
      <c r="AY700" s="162"/>
      <c r="AZ700" s="162"/>
      <c r="BA700" s="162"/>
      <c r="BB700" s="162"/>
      <c r="BC700" s="162"/>
      <c r="BD700" s="162"/>
      <c r="BE700" s="162"/>
      <c r="BF700" s="162"/>
      <c r="BG700" s="162"/>
      <c r="BH700" s="162"/>
      <c r="BI700" s="162"/>
      <c r="BJ700" s="162"/>
      <c r="BK700" s="162"/>
      <c r="BL700" s="162"/>
      <c r="BM700" s="162"/>
      <c r="BN700" s="162"/>
      <c r="BO700" s="162"/>
      <c r="BP700" s="162"/>
      <c r="BQ700" s="162"/>
      <c r="BR700" s="162"/>
      <c r="BS700" s="162"/>
      <c r="BT700" s="162"/>
      <c r="BU700" s="162"/>
      <c r="BV700" s="162"/>
      <c r="BW700" s="162"/>
      <c r="BX700" s="162"/>
      <c r="BY700" s="162"/>
    </row>
    <row r="701" spans="1:89" s="162" customFormat="1" x14ac:dyDescent="0.3">
      <c r="A701" s="143">
        <v>700</v>
      </c>
      <c r="B701" s="411"/>
      <c r="C701" s="410" t="s">
        <v>15</v>
      </c>
      <c r="D701" s="410">
        <v>45528</v>
      </c>
      <c r="E701" s="325" t="s">
        <v>20</v>
      </c>
      <c r="F701" s="325" t="s">
        <v>12</v>
      </c>
      <c r="G701" s="325" t="s">
        <v>24</v>
      </c>
      <c r="H701" s="323" t="s">
        <v>42</v>
      </c>
      <c r="I701" s="323" t="s">
        <v>18</v>
      </c>
      <c r="J701" s="323" t="s">
        <v>40</v>
      </c>
      <c r="K701" s="323"/>
      <c r="L701" s="325" t="s">
        <v>115</v>
      </c>
      <c r="M701" s="382" t="s">
        <v>115</v>
      </c>
      <c r="N701" s="332"/>
    </row>
    <row r="702" spans="1:89" s="162" customFormat="1" x14ac:dyDescent="0.3">
      <c r="A702" s="143">
        <v>701</v>
      </c>
      <c r="B702" s="411"/>
      <c r="C702" s="410" t="s">
        <v>15</v>
      </c>
      <c r="D702" s="410">
        <v>45528</v>
      </c>
      <c r="E702" s="325" t="s">
        <v>11</v>
      </c>
      <c r="F702" s="325" t="s">
        <v>12</v>
      </c>
      <c r="G702" s="325" t="s">
        <v>17</v>
      </c>
      <c r="H702" s="323" t="s">
        <v>42</v>
      </c>
      <c r="I702" s="323" t="s">
        <v>18</v>
      </c>
      <c r="J702" s="323" t="s">
        <v>40</v>
      </c>
      <c r="K702" s="323"/>
      <c r="L702" s="325" t="s">
        <v>115</v>
      </c>
      <c r="M702" s="382" t="s">
        <v>115</v>
      </c>
      <c r="N702" s="332"/>
    </row>
    <row r="703" spans="1:89" s="162" customFormat="1" x14ac:dyDescent="0.3">
      <c r="A703" s="143">
        <v>702</v>
      </c>
      <c r="B703" s="411"/>
      <c r="C703" s="410" t="s">
        <v>15</v>
      </c>
      <c r="D703" s="410">
        <v>45528</v>
      </c>
      <c r="E703" s="325" t="s">
        <v>23</v>
      </c>
      <c r="F703" s="325" t="s">
        <v>12</v>
      </c>
      <c r="G703" s="325" t="s">
        <v>24</v>
      </c>
      <c r="H703" s="323" t="s">
        <v>41</v>
      </c>
      <c r="I703" s="323" t="s">
        <v>18</v>
      </c>
      <c r="J703" s="323" t="s">
        <v>8</v>
      </c>
      <c r="K703" s="323"/>
      <c r="L703" s="325" t="s">
        <v>115</v>
      </c>
      <c r="M703" s="382" t="s">
        <v>115</v>
      </c>
      <c r="N703" s="332"/>
    </row>
    <row r="704" spans="1:89" s="162" customFormat="1" x14ac:dyDescent="0.3">
      <c r="A704" s="143">
        <v>703</v>
      </c>
      <c r="B704" s="411"/>
      <c r="C704" s="410" t="s">
        <v>15</v>
      </c>
      <c r="D704" s="410">
        <v>45528</v>
      </c>
      <c r="E704" s="325" t="s">
        <v>25</v>
      </c>
      <c r="F704" s="325" t="s">
        <v>12</v>
      </c>
      <c r="G704" s="325" t="s">
        <v>17</v>
      </c>
      <c r="H704" s="323" t="s">
        <v>41</v>
      </c>
      <c r="I704" s="323" t="s">
        <v>18</v>
      </c>
      <c r="J704" s="323" t="s">
        <v>8</v>
      </c>
      <c r="K704" s="323"/>
      <c r="L704" s="325" t="s">
        <v>115</v>
      </c>
      <c r="M704" s="382" t="s">
        <v>115</v>
      </c>
      <c r="N704" s="332"/>
    </row>
    <row r="705" spans="1:89" s="161" customFormat="1" x14ac:dyDescent="0.3">
      <c r="A705" s="143">
        <v>704</v>
      </c>
      <c r="B705" s="411"/>
      <c r="C705" s="410"/>
      <c r="D705" s="410"/>
      <c r="E705" s="325"/>
      <c r="F705" s="325"/>
      <c r="G705" s="412"/>
      <c r="H705" s="323"/>
      <c r="I705" s="412"/>
      <c r="J705" s="323"/>
      <c r="K705" s="412"/>
      <c r="L705" s="412"/>
      <c r="M705" s="383"/>
      <c r="N705" s="333"/>
      <c r="AJ705" s="162"/>
      <c r="AK705" s="162"/>
      <c r="AL705" s="162"/>
      <c r="AM705" s="162"/>
      <c r="AN705" s="162"/>
      <c r="AO705" s="162"/>
      <c r="AP705" s="162"/>
      <c r="AQ705" s="162"/>
      <c r="AR705" s="162"/>
      <c r="AS705" s="162"/>
      <c r="AT705" s="162"/>
      <c r="AU705" s="162"/>
      <c r="AV705" s="162"/>
      <c r="AW705" s="162"/>
      <c r="AX705" s="162"/>
      <c r="AY705" s="162"/>
      <c r="AZ705" s="162"/>
      <c r="BA705" s="162"/>
      <c r="BB705" s="162"/>
      <c r="BC705" s="162"/>
      <c r="BD705" s="162"/>
      <c r="BE705" s="162"/>
      <c r="BF705" s="162"/>
      <c r="BG705" s="162"/>
      <c r="BH705" s="162"/>
      <c r="BI705" s="162"/>
      <c r="BJ705" s="162"/>
      <c r="BK705" s="162"/>
      <c r="BL705" s="162"/>
      <c r="BM705" s="162"/>
      <c r="BN705" s="162"/>
      <c r="BO705" s="162"/>
      <c r="BP705" s="162"/>
      <c r="BQ705" s="162"/>
      <c r="BR705" s="162"/>
      <c r="BS705" s="162"/>
      <c r="BT705" s="162"/>
      <c r="BU705" s="162"/>
      <c r="BV705" s="162"/>
      <c r="BW705" s="162"/>
      <c r="BX705" s="162"/>
      <c r="BY705" s="162"/>
      <c r="BZ705" s="162"/>
      <c r="CA705" s="162"/>
      <c r="CB705" s="162"/>
      <c r="CC705" s="162"/>
      <c r="CD705" s="162"/>
      <c r="CE705" s="162"/>
      <c r="CF705" s="162"/>
      <c r="CG705" s="162"/>
      <c r="CH705" s="162"/>
      <c r="CI705" s="162"/>
      <c r="CJ705" s="162"/>
      <c r="CK705" s="162"/>
    </row>
    <row r="706" spans="1:89" s="161" customFormat="1" x14ac:dyDescent="0.3">
      <c r="A706" s="143">
        <v>705</v>
      </c>
      <c r="B706" s="167" t="s">
        <v>118</v>
      </c>
      <c r="C706" s="163" t="s">
        <v>26</v>
      </c>
      <c r="D706" s="168">
        <v>45529</v>
      </c>
      <c r="E706" s="160" t="s">
        <v>243</v>
      </c>
      <c r="F706" s="160" t="s">
        <v>12</v>
      </c>
      <c r="G706" s="160" t="s">
        <v>77</v>
      </c>
      <c r="H706" s="166" t="s">
        <v>208</v>
      </c>
      <c r="I706" s="160" t="s">
        <v>18</v>
      </c>
      <c r="J706" s="160" t="s">
        <v>209</v>
      </c>
      <c r="K706" s="160"/>
      <c r="L706" s="160" t="s">
        <v>115</v>
      </c>
      <c r="M706" s="377" t="s">
        <v>115</v>
      </c>
      <c r="N706" s="345" t="s">
        <v>192</v>
      </c>
      <c r="AJ706" s="162"/>
      <c r="AK706" s="162"/>
      <c r="AL706" s="162"/>
      <c r="AM706" s="162"/>
      <c r="AN706" s="162"/>
      <c r="AO706" s="162"/>
      <c r="AP706" s="162"/>
      <c r="AQ706" s="162"/>
      <c r="AR706" s="162"/>
      <c r="AS706" s="162"/>
      <c r="AT706" s="162"/>
      <c r="AU706" s="162"/>
      <c r="AV706" s="162"/>
      <c r="AW706" s="162"/>
      <c r="AX706" s="162"/>
      <c r="AY706" s="162"/>
      <c r="AZ706" s="162"/>
      <c r="BA706" s="162"/>
      <c r="BB706" s="162"/>
      <c r="BC706" s="162"/>
      <c r="BD706" s="162"/>
      <c r="BE706" s="162"/>
      <c r="BF706" s="162"/>
      <c r="BG706" s="162"/>
      <c r="BH706" s="162"/>
      <c r="BI706" s="162"/>
      <c r="BJ706" s="162"/>
      <c r="BK706" s="162"/>
      <c r="BL706" s="162"/>
      <c r="BM706" s="162"/>
      <c r="BN706" s="162"/>
      <c r="BO706" s="162"/>
      <c r="BP706" s="162"/>
      <c r="BQ706" s="162"/>
      <c r="BR706" s="162"/>
      <c r="BS706" s="162"/>
      <c r="BT706" s="162"/>
      <c r="BU706" s="162"/>
      <c r="BV706" s="162"/>
      <c r="BW706" s="162"/>
      <c r="BX706" s="162"/>
      <c r="BY706" s="162"/>
      <c r="BZ706" s="162"/>
      <c r="CA706" s="162"/>
      <c r="CB706" s="162"/>
      <c r="CC706" s="162"/>
      <c r="CD706" s="162"/>
      <c r="CE706" s="162"/>
      <c r="CF706" s="162"/>
      <c r="CG706" s="162"/>
      <c r="CH706" s="162"/>
      <c r="CI706" s="162"/>
      <c r="CJ706" s="162"/>
      <c r="CK706" s="162"/>
    </row>
    <row r="707" spans="1:89" s="161" customFormat="1" x14ac:dyDescent="0.3">
      <c r="A707" s="143">
        <v>706</v>
      </c>
      <c r="B707" s="167" t="s">
        <v>118</v>
      </c>
      <c r="C707" s="163" t="s">
        <v>26</v>
      </c>
      <c r="D707" s="168">
        <v>45529</v>
      </c>
      <c r="E707" s="160" t="s">
        <v>96</v>
      </c>
      <c r="F707" s="160" t="s">
        <v>12</v>
      </c>
      <c r="G707" s="160" t="s">
        <v>79</v>
      </c>
      <c r="H707" s="166" t="s">
        <v>208</v>
      </c>
      <c r="I707" s="160" t="s">
        <v>18</v>
      </c>
      <c r="J707" s="160" t="s">
        <v>209</v>
      </c>
      <c r="K707" s="165"/>
      <c r="L707" s="160" t="s">
        <v>115</v>
      </c>
      <c r="M707" s="377" t="s">
        <v>115</v>
      </c>
      <c r="N707" s="345" t="s">
        <v>192</v>
      </c>
      <c r="AJ707" s="162"/>
      <c r="AK707" s="162"/>
      <c r="AL707" s="162"/>
      <c r="AM707" s="162"/>
      <c r="AN707" s="162"/>
      <c r="AO707" s="162"/>
      <c r="AP707" s="162"/>
      <c r="AQ707" s="162"/>
      <c r="AR707" s="162"/>
      <c r="AS707" s="162"/>
      <c r="AT707" s="162"/>
      <c r="AU707" s="162"/>
      <c r="AV707" s="162"/>
      <c r="AW707" s="162"/>
      <c r="AX707" s="162"/>
      <c r="AY707" s="162"/>
      <c r="AZ707" s="162"/>
      <c r="BA707" s="162"/>
      <c r="BB707" s="162"/>
      <c r="BC707" s="162"/>
      <c r="BD707" s="162"/>
      <c r="BE707" s="162"/>
      <c r="BF707" s="162"/>
      <c r="BG707" s="162"/>
      <c r="BH707" s="162"/>
      <c r="BI707" s="162"/>
      <c r="BJ707" s="162"/>
      <c r="BK707" s="162"/>
      <c r="BL707" s="162"/>
      <c r="BM707" s="162"/>
      <c r="BN707" s="162"/>
      <c r="BO707" s="162"/>
      <c r="BP707" s="162"/>
      <c r="BQ707" s="162"/>
      <c r="BR707" s="162"/>
      <c r="BS707" s="162"/>
      <c r="BT707" s="162"/>
      <c r="BU707" s="162"/>
      <c r="BV707" s="162"/>
      <c r="BW707" s="162"/>
      <c r="BX707" s="162"/>
      <c r="BY707" s="162"/>
      <c r="BZ707" s="162"/>
      <c r="CA707" s="162"/>
      <c r="CB707" s="162"/>
      <c r="CC707" s="162"/>
      <c r="CD707" s="162"/>
      <c r="CE707" s="162"/>
      <c r="CF707" s="162"/>
      <c r="CG707" s="162"/>
      <c r="CH707" s="162"/>
      <c r="CI707" s="162"/>
      <c r="CJ707" s="162"/>
      <c r="CK707" s="162"/>
    </row>
    <row r="708" spans="1:89" s="161" customFormat="1" x14ac:dyDescent="0.3">
      <c r="A708" s="143">
        <v>707</v>
      </c>
      <c r="B708" s="167" t="s">
        <v>118</v>
      </c>
      <c r="C708" s="163" t="s">
        <v>26</v>
      </c>
      <c r="D708" s="168">
        <v>45529</v>
      </c>
      <c r="E708" s="171" t="s">
        <v>241</v>
      </c>
      <c r="F708" s="160" t="s">
        <v>12</v>
      </c>
      <c r="G708" s="160" t="s">
        <v>80</v>
      </c>
      <c r="H708" s="166" t="s">
        <v>208</v>
      </c>
      <c r="I708" s="160" t="s">
        <v>18</v>
      </c>
      <c r="J708" s="160" t="s">
        <v>209</v>
      </c>
      <c r="K708" s="165"/>
      <c r="L708" s="160" t="s">
        <v>115</v>
      </c>
      <c r="M708" s="377" t="s">
        <v>115</v>
      </c>
      <c r="N708" s="345" t="s">
        <v>192</v>
      </c>
      <c r="AJ708" s="162"/>
      <c r="AK708" s="162"/>
      <c r="AL708" s="162"/>
      <c r="AM708" s="162"/>
      <c r="AN708" s="162"/>
      <c r="AO708" s="162"/>
      <c r="AP708" s="162"/>
      <c r="AQ708" s="162"/>
      <c r="AR708" s="162"/>
      <c r="AS708" s="162"/>
      <c r="AT708" s="162"/>
      <c r="AU708" s="162"/>
      <c r="AV708" s="162"/>
      <c r="AW708" s="162"/>
      <c r="AX708" s="162"/>
      <c r="AY708" s="162"/>
      <c r="AZ708" s="162"/>
      <c r="BA708" s="162"/>
      <c r="BB708" s="162"/>
      <c r="BC708" s="162"/>
      <c r="BD708" s="162"/>
      <c r="BE708" s="162"/>
      <c r="BF708" s="162"/>
      <c r="BG708" s="162"/>
      <c r="BH708" s="162"/>
      <c r="BI708" s="162"/>
      <c r="BJ708" s="162"/>
      <c r="BK708" s="162"/>
      <c r="BL708" s="162"/>
      <c r="BM708" s="162"/>
      <c r="BN708" s="162"/>
      <c r="BO708" s="162"/>
      <c r="BP708" s="162"/>
      <c r="BQ708" s="162"/>
      <c r="BR708" s="162"/>
      <c r="BS708" s="162"/>
      <c r="BT708" s="162"/>
      <c r="BU708" s="162"/>
      <c r="BV708" s="162"/>
      <c r="BW708" s="162"/>
      <c r="BX708" s="162"/>
      <c r="BY708" s="162"/>
      <c r="BZ708" s="162"/>
      <c r="CA708" s="162"/>
      <c r="CB708" s="162"/>
      <c r="CC708" s="162"/>
      <c r="CD708" s="162"/>
      <c r="CE708" s="162"/>
      <c r="CF708" s="162"/>
      <c r="CG708" s="162"/>
      <c r="CH708" s="162"/>
      <c r="CI708" s="162"/>
      <c r="CJ708" s="162"/>
      <c r="CK708" s="162"/>
    </row>
    <row r="709" spans="1:89" s="162" customFormat="1" x14ac:dyDescent="0.3">
      <c r="A709" s="143">
        <v>708</v>
      </c>
      <c r="B709" s="167" t="s">
        <v>118</v>
      </c>
      <c r="C709" s="163" t="s">
        <v>26</v>
      </c>
      <c r="D709" s="168">
        <v>45529</v>
      </c>
      <c r="E709" s="160" t="s">
        <v>245</v>
      </c>
      <c r="F709" s="160" t="s">
        <v>12</v>
      </c>
      <c r="G709" s="160" t="s">
        <v>78</v>
      </c>
      <c r="H709" s="166" t="s">
        <v>208</v>
      </c>
      <c r="I709" s="160" t="s">
        <v>18</v>
      </c>
      <c r="J709" s="160" t="s">
        <v>209</v>
      </c>
      <c r="K709" s="165"/>
      <c r="L709" s="160" t="s">
        <v>115</v>
      </c>
      <c r="M709" s="377" t="s">
        <v>115</v>
      </c>
      <c r="N709" s="345" t="s">
        <v>192</v>
      </c>
    </row>
    <row r="710" spans="1:89" s="162" customFormat="1" x14ac:dyDescent="0.3">
      <c r="A710" s="143">
        <v>709</v>
      </c>
      <c r="B710" s="411"/>
      <c r="C710" s="410"/>
      <c r="D710" s="410"/>
      <c r="E710" s="325"/>
      <c r="F710" s="325"/>
      <c r="G710" s="325"/>
      <c r="H710" s="325"/>
      <c r="I710" s="325"/>
      <c r="J710" s="323"/>
      <c r="K710" s="325"/>
      <c r="L710" s="325"/>
      <c r="M710" s="382"/>
      <c r="N710" s="332"/>
    </row>
    <row r="711" spans="1:89" s="162" customFormat="1" x14ac:dyDescent="0.3">
      <c r="A711" s="143">
        <v>710</v>
      </c>
      <c r="B711" s="411"/>
      <c r="C711" s="410"/>
      <c r="D711" s="410"/>
      <c r="E711" s="325"/>
      <c r="F711" s="325"/>
      <c r="G711" s="325" t="s">
        <v>24</v>
      </c>
      <c r="H711" s="414" t="s">
        <v>38</v>
      </c>
      <c r="I711" s="325"/>
      <c r="J711" s="325" t="s">
        <v>9</v>
      </c>
      <c r="K711" s="325"/>
      <c r="L711" s="325"/>
      <c r="M711" s="382"/>
      <c r="N711" s="332"/>
    </row>
    <row r="712" spans="1:89" s="162" customFormat="1" x14ac:dyDescent="0.3">
      <c r="A712" s="143">
        <v>711</v>
      </c>
      <c r="B712" s="411"/>
      <c r="C712" s="410"/>
      <c r="D712" s="410"/>
      <c r="E712" s="325"/>
      <c r="F712" s="325"/>
      <c r="G712" s="325" t="s">
        <v>22</v>
      </c>
      <c r="H712" s="414" t="s">
        <v>38</v>
      </c>
      <c r="I712" s="325"/>
      <c r="J712" s="325" t="s">
        <v>9</v>
      </c>
      <c r="K712" s="325"/>
      <c r="L712" s="325"/>
      <c r="M712" s="382"/>
      <c r="N712" s="332"/>
    </row>
    <row r="713" spans="1:89" s="162" customFormat="1" x14ac:dyDescent="0.3">
      <c r="A713" s="143">
        <v>712</v>
      </c>
      <c r="B713" s="411"/>
      <c r="C713" s="410"/>
      <c r="D713" s="410"/>
      <c r="E713" s="325"/>
      <c r="F713" s="325"/>
      <c r="G713" s="325" t="s">
        <v>21</v>
      </c>
      <c r="H713" s="414" t="s">
        <v>38</v>
      </c>
      <c r="I713" s="325"/>
      <c r="J713" s="325" t="s">
        <v>9</v>
      </c>
      <c r="K713" s="325"/>
      <c r="L713" s="325"/>
      <c r="M713" s="382"/>
      <c r="N713" s="332"/>
    </row>
    <row r="714" spans="1:89" s="162" customFormat="1" x14ac:dyDescent="0.3">
      <c r="A714" s="143">
        <v>713</v>
      </c>
      <c r="B714" s="411"/>
      <c r="C714" s="410"/>
      <c r="D714" s="410"/>
      <c r="E714" s="325"/>
      <c r="F714" s="325"/>
      <c r="G714" s="325" t="s">
        <v>17</v>
      </c>
      <c r="H714" s="414" t="s">
        <v>38</v>
      </c>
      <c r="I714" s="325"/>
      <c r="J714" s="323" t="s">
        <v>239</v>
      </c>
      <c r="K714" s="325"/>
      <c r="L714" s="325"/>
      <c r="M714" s="382"/>
      <c r="N714" s="332"/>
    </row>
    <row r="715" spans="1:89" s="162" customFormat="1" x14ac:dyDescent="0.3">
      <c r="A715" s="143">
        <v>714</v>
      </c>
      <c r="B715" s="411"/>
      <c r="C715" s="410"/>
      <c r="D715" s="410"/>
      <c r="E715" s="325"/>
      <c r="F715" s="325"/>
      <c r="G715" s="325" t="s">
        <v>78</v>
      </c>
      <c r="H715" s="414" t="s">
        <v>38</v>
      </c>
      <c r="I715" s="325"/>
      <c r="J715" s="160" t="s">
        <v>181</v>
      </c>
      <c r="K715" s="325"/>
      <c r="L715" s="325"/>
      <c r="M715" s="382"/>
      <c r="N715" s="332"/>
    </row>
    <row r="716" spans="1:89" s="162" customFormat="1" x14ac:dyDescent="0.3">
      <c r="A716" s="143">
        <v>715</v>
      </c>
      <c r="B716" s="411"/>
      <c r="C716" s="410"/>
      <c r="D716" s="410"/>
      <c r="E716" s="325"/>
      <c r="F716" s="325"/>
      <c r="G716" s="325" t="s">
        <v>79</v>
      </c>
      <c r="H716" s="414" t="s">
        <v>38</v>
      </c>
      <c r="I716" s="325"/>
      <c r="J716" s="160" t="s">
        <v>181</v>
      </c>
      <c r="K716" s="325"/>
      <c r="L716" s="325"/>
      <c r="M716" s="382"/>
      <c r="N716" s="332"/>
    </row>
    <row r="717" spans="1:89" s="161" customFormat="1" x14ac:dyDescent="0.3">
      <c r="A717" s="143">
        <v>716</v>
      </c>
      <c r="B717" s="411"/>
      <c r="C717" s="410"/>
      <c r="D717" s="410"/>
      <c r="E717" s="325"/>
      <c r="F717" s="325"/>
      <c r="G717" s="325" t="s">
        <v>80</v>
      </c>
      <c r="H717" s="414" t="s">
        <v>38</v>
      </c>
      <c r="I717" s="325"/>
      <c r="J717" s="160" t="s">
        <v>181</v>
      </c>
      <c r="K717" s="325"/>
      <c r="L717" s="325"/>
      <c r="M717" s="382"/>
      <c r="N717" s="332"/>
      <c r="AJ717" s="162"/>
      <c r="AK717" s="162"/>
      <c r="AL717" s="162"/>
      <c r="AM717" s="162"/>
      <c r="AN717" s="162"/>
      <c r="AO717" s="162"/>
      <c r="AP717" s="162"/>
      <c r="AQ717" s="162"/>
      <c r="AR717" s="162"/>
      <c r="AS717" s="162"/>
      <c r="AT717" s="162"/>
      <c r="AU717" s="162"/>
      <c r="AV717" s="162"/>
      <c r="AW717" s="162"/>
      <c r="AX717" s="162"/>
      <c r="AY717" s="162"/>
      <c r="AZ717" s="162"/>
      <c r="BA717" s="162"/>
      <c r="BB717" s="162"/>
      <c r="BC717" s="162"/>
      <c r="BD717" s="162"/>
      <c r="BE717" s="162"/>
      <c r="BF717" s="162"/>
      <c r="BG717" s="162"/>
      <c r="BH717" s="162"/>
      <c r="BI717" s="162"/>
      <c r="BJ717" s="162"/>
      <c r="BK717" s="162"/>
      <c r="BL717" s="162"/>
      <c r="BM717" s="162"/>
      <c r="BN717" s="162"/>
      <c r="BO717" s="162"/>
      <c r="BP717" s="162"/>
      <c r="BQ717" s="162"/>
      <c r="BR717" s="162"/>
      <c r="BS717" s="162"/>
      <c r="BT717" s="162"/>
      <c r="BU717" s="162"/>
      <c r="BV717" s="162"/>
      <c r="BW717" s="162"/>
      <c r="BX717" s="162"/>
      <c r="BY717" s="162"/>
      <c r="BZ717" s="162"/>
      <c r="CA717" s="162"/>
      <c r="CB717" s="162"/>
      <c r="CC717" s="162"/>
      <c r="CD717" s="162"/>
      <c r="CE717" s="162"/>
      <c r="CF717" s="162"/>
      <c r="CG717" s="162"/>
      <c r="CH717" s="162"/>
      <c r="CI717" s="162"/>
      <c r="CJ717" s="162"/>
      <c r="CK717" s="162"/>
    </row>
    <row r="718" spans="1:89" s="162" customFormat="1" x14ac:dyDescent="0.3">
      <c r="A718" s="143">
        <v>717</v>
      </c>
      <c r="B718" s="411"/>
      <c r="C718" s="410"/>
      <c r="D718" s="410"/>
      <c r="E718" s="325"/>
      <c r="F718" s="325"/>
      <c r="G718" s="325" t="s">
        <v>77</v>
      </c>
      <c r="H718" s="414" t="s">
        <v>38</v>
      </c>
      <c r="I718" s="325"/>
      <c r="J718" s="160" t="s">
        <v>181</v>
      </c>
      <c r="K718" s="325"/>
      <c r="L718" s="325"/>
      <c r="M718" s="382"/>
      <c r="N718" s="332"/>
    </row>
    <row r="719" spans="1:89" s="161" customFormat="1" ht="19.5" thickBot="1" x14ac:dyDescent="0.35">
      <c r="A719" s="143">
        <v>718</v>
      </c>
      <c r="B719" s="415"/>
      <c r="C719" s="421"/>
      <c r="D719" s="421"/>
      <c r="E719" s="416"/>
      <c r="F719" s="416"/>
      <c r="G719" s="416"/>
      <c r="H719" s="417"/>
      <c r="I719" s="416"/>
      <c r="J719" s="384"/>
      <c r="K719" s="416"/>
      <c r="L719" s="416"/>
      <c r="M719" s="418"/>
      <c r="N719" s="332"/>
      <c r="AJ719" s="162"/>
      <c r="AK719" s="162"/>
      <c r="AL719" s="162"/>
      <c r="AM719" s="162"/>
      <c r="AN719" s="162"/>
      <c r="AO719" s="162"/>
      <c r="AP719" s="162"/>
      <c r="AQ719" s="162"/>
      <c r="AR719" s="162"/>
      <c r="AS719" s="162"/>
      <c r="AT719" s="162"/>
      <c r="AU719" s="162"/>
      <c r="AV719" s="162"/>
      <c r="AW719" s="162"/>
      <c r="AX719" s="162"/>
      <c r="AY719" s="162"/>
      <c r="AZ719" s="162"/>
      <c r="BA719" s="162"/>
      <c r="BB719" s="162"/>
      <c r="BC719" s="162"/>
      <c r="BD719" s="162"/>
      <c r="BE719" s="162"/>
      <c r="BF719" s="162"/>
      <c r="BG719" s="162"/>
      <c r="BH719" s="162"/>
      <c r="BI719" s="162"/>
      <c r="BJ719" s="162"/>
      <c r="BK719" s="162"/>
      <c r="BL719" s="162"/>
      <c r="BM719" s="162"/>
      <c r="BN719" s="162"/>
      <c r="BO719" s="162"/>
      <c r="BP719" s="162"/>
      <c r="BQ719" s="162"/>
      <c r="BR719" s="162"/>
      <c r="BS719" s="162"/>
      <c r="BT719" s="162"/>
      <c r="BU719" s="162"/>
      <c r="BV719" s="162"/>
      <c r="BW719" s="162"/>
      <c r="BX719" s="162"/>
      <c r="BY719" s="162"/>
      <c r="BZ719" s="162"/>
      <c r="CA719" s="162"/>
      <c r="CB719" s="162"/>
      <c r="CC719" s="162"/>
      <c r="CD719" s="162"/>
      <c r="CE719" s="162"/>
      <c r="CF719" s="162"/>
      <c r="CG719" s="162"/>
      <c r="CH719" s="162"/>
      <c r="CI719" s="162"/>
      <c r="CJ719" s="162"/>
      <c r="CK719" s="162"/>
    </row>
    <row r="720" spans="1:89" s="162" customFormat="1" ht="21.75" thickBot="1" x14ac:dyDescent="0.35">
      <c r="A720" s="143">
        <v>719</v>
      </c>
      <c r="B720" s="387" t="s">
        <v>109</v>
      </c>
      <c r="C720" s="388"/>
      <c r="D720" s="389"/>
      <c r="E720" s="390"/>
      <c r="F720" s="390"/>
      <c r="G720" s="390"/>
      <c r="H720" s="391"/>
      <c r="I720" s="391"/>
      <c r="J720" s="390"/>
      <c r="K720" s="390"/>
      <c r="L720" s="390"/>
      <c r="M720" s="390"/>
      <c r="N720" s="289"/>
    </row>
    <row r="721" spans="1:89" s="161" customFormat="1" x14ac:dyDescent="0.3">
      <c r="A721" s="143">
        <v>720</v>
      </c>
      <c r="B721" s="370" t="s">
        <v>118</v>
      </c>
      <c r="C721" s="371" t="s">
        <v>10</v>
      </c>
      <c r="D721" s="372">
        <v>45534</v>
      </c>
      <c r="E721" s="346" t="s">
        <v>97</v>
      </c>
      <c r="F721" s="346" t="s">
        <v>12</v>
      </c>
      <c r="G721" s="346"/>
      <c r="H721" s="346"/>
      <c r="I721" s="346"/>
      <c r="J721" s="346"/>
      <c r="K721" s="346"/>
      <c r="L721" s="346"/>
      <c r="M721" s="376"/>
      <c r="N721" s="385"/>
      <c r="AJ721" s="162"/>
      <c r="AK721" s="162"/>
      <c r="AL721" s="162"/>
      <c r="AM721" s="162"/>
      <c r="AN721" s="162"/>
      <c r="AO721" s="162"/>
      <c r="AP721" s="162"/>
      <c r="AQ721" s="162"/>
      <c r="AR721" s="162"/>
      <c r="AS721" s="162"/>
      <c r="AT721" s="162"/>
      <c r="AU721" s="162"/>
      <c r="AV721" s="162"/>
      <c r="AW721" s="162"/>
      <c r="AX721" s="162"/>
      <c r="AY721" s="162"/>
      <c r="AZ721" s="162"/>
      <c r="BA721" s="162"/>
      <c r="BB721" s="162"/>
      <c r="BC721" s="162"/>
      <c r="BD721" s="162"/>
      <c r="BE721" s="162"/>
      <c r="BF721" s="162"/>
      <c r="BG721" s="162"/>
      <c r="BH721" s="162"/>
      <c r="BI721" s="162"/>
      <c r="BJ721" s="162"/>
      <c r="BK721" s="162"/>
      <c r="BL721" s="162"/>
      <c r="BM721" s="162"/>
      <c r="BN721" s="162"/>
      <c r="BO721" s="162"/>
      <c r="BP721" s="162"/>
      <c r="BQ721" s="162"/>
      <c r="BR721" s="162"/>
      <c r="BS721" s="162"/>
      <c r="BT721" s="162"/>
      <c r="BU721" s="162"/>
      <c r="BV721" s="162"/>
      <c r="BW721" s="162"/>
      <c r="BX721" s="162"/>
      <c r="BY721" s="162"/>
      <c r="BZ721" s="162"/>
      <c r="CA721" s="162"/>
      <c r="CB721" s="162"/>
      <c r="CC721" s="162"/>
      <c r="CD721" s="162"/>
      <c r="CE721" s="162"/>
      <c r="CF721" s="162"/>
      <c r="CG721" s="162"/>
      <c r="CH721" s="162"/>
      <c r="CI721" s="162"/>
      <c r="CJ721" s="162"/>
      <c r="CK721" s="162"/>
    </row>
    <row r="722" spans="1:89" s="162" customFormat="1" x14ac:dyDescent="0.3">
      <c r="A722" s="143">
        <v>721</v>
      </c>
      <c r="B722" s="167" t="s">
        <v>118</v>
      </c>
      <c r="C722" s="163" t="s">
        <v>10</v>
      </c>
      <c r="D722" s="168">
        <v>45534</v>
      </c>
      <c r="E722" s="160" t="s">
        <v>13</v>
      </c>
      <c r="F722" s="160" t="s">
        <v>12</v>
      </c>
      <c r="G722" s="175" t="s">
        <v>17</v>
      </c>
      <c r="H722" s="325" t="s">
        <v>117</v>
      </c>
      <c r="I722" s="325" t="s">
        <v>18</v>
      </c>
      <c r="J722" s="325" t="s">
        <v>206</v>
      </c>
      <c r="K722" s="174"/>
      <c r="L722" s="160" t="s">
        <v>115</v>
      </c>
      <c r="M722" s="377" t="s">
        <v>115</v>
      </c>
      <c r="N722" s="345" t="s">
        <v>191</v>
      </c>
    </row>
    <row r="723" spans="1:89" s="162" customFormat="1" x14ac:dyDescent="0.3">
      <c r="A723" s="143">
        <v>722</v>
      </c>
      <c r="B723" s="167" t="s">
        <v>118</v>
      </c>
      <c r="C723" s="163" t="s">
        <v>10</v>
      </c>
      <c r="D723" s="168">
        <v>45534</v>
      </c>
      <c r="E723" s="160" t="s">
        <v>14</v>
      </c>
      <c r="F723" s="160" t="s">
        <v>12</v>
      </c>
      <c r="G723" s="160" t="s">
        <v>22</v>
      </c>
      <c r="H723" s="166" t="s">
        <v>117</v>
      </c>
      <c r="I723" s="160" t="s">
        <v>18</v>
      </c>
      <c r="J723" s="160" t="s">
        <v>206</v>
      </c>
      <c r="K723" s="174"/>
      <c r="L723" s="160" t="s">
        <v>115</v>
      </c>
      <c r="M723" s="377" t="s">
        <v>115</v>
      </c>
      <c r="N723" s="345" t="s">
        <v>191</v>
      </c>
    </row>
    <row r="724" spans="1:89" s="162" customFormat="1" x14ac:dyDescent="0.3">
      <c r="A724" s="143">
        <v>723</v>
      </c>
      <c r="B724" s="167"/>
      <c r="C724" s="163"/>
      <c r="D724" s="168"/>
      <c r="E724" s="160"/>
      <c r="F724" s="160"/>
      <c r="G724" s="165"/>
      <c r="H724" s="165"/>
      <c r="I724" s="165"/>
      <c r="J724" s="165"/>
      <c r="K724" s="165"/>
      <c r="L724" s="165"/>
      <c r="M724" s="379"/>
      <c r="N724" s="332"/>
    </row>
    <row r="725" spans="1:89" s="162" customFormat="1" x14ac:dyDescent="0.3">
      <c r="A725" s="143">
        <v>724</v>
      </c>
      <c r="B725" s="167" t="s">
        <v>118</v>
      </c>
      <c r="C725" s="163" t="s">
        <v>15</v>
      </c>
      <c r="D725" s="168">
        <v>45535</v>
      </c>
      <c r="E725" s="160" t="s">
        <v>19</v>
      </c>
      <c r="F725" s="160" t="s">
        <v>12</v>
      </c>
      <c r="G725" s="166" t="s">
        <v>24</v>
      </c>
      <c r="H725" s="166" t="s">
        <v>117</v>
      </c>
      <c r="I725" s="160" t="s">
        <v>18</v>
      </c>
      <c r="J725" s="160" t="s">
        <v>206</v>
      </c>
      <c r="K725" s="174"/>
      <c r="L725" s="160" t="s">
        <v>115</v>
      </c>
      <c r="M725" s="377" t="s">
        <v>115</v>
      </c>
      <c r="N725" s="345" t="s">
        <v>191</v>
      </c>
    </row>
    <row r="726" spans="1:89" s="162" customFormat="1" x14ac:dyDescent="0.3">
      <c r="A726" s="143">
        <v>725</v>
      </c>
      <c r="B726" s="167" t="s">
        <v>118</v>
      </c>
      <c r="C726" s="163" t="s">
        <v>15</v>
      </c>
      <c r="D726" s="168">
        <v>45535</v>
      </c>
      <c r="E726" s="160" t="s">
        <v>20</v>
      </c>
      <c r="F726" s="160" t="s">
        <v>12</v>
      </c>
      <c r="G726" s="175" t="s">
        <v>21</v>
      </c>
      <c r="H726" s="166" t="s">
        <v>117</v>
      </c>
      <c r="I726" s="160" t="s">
        <v>18</v>
      </c>
      <c r="J726" s="160" t="s">
        <v>206</v>
      </c>
      <c r="K726" s="174"/>
      <c r="L726" s="160" t="s">
        <v>115</v>
      </c>
      <c r="M726" s="377" t="s">
        <v>115</v>
      </c>
      <c r="N726" s="345" t="s">
        <v>191</v>
      </c>
    </row>
    <row r="727" spans="1:89" s="162" customFormat="1" x14ac:dyDescent="0.3">
      <c r="A727" s="143">
        <v>726</v>
      </c>
      <c r="B727" s="167" t="s">
        <v>118</v>
      </c>
      <c r="C727" s="163" t="s">
        <v>15</v>
      </c>
      <c r="D727" s="168">
        <v>45535</v>
      </c>
      <c r="E727" s="160"/>
      <c r="F727" s="160"/>
      <c r="G727" s="175"/>
      <c r="H727" s="160"/>
      <c r="I727" s="160"/>
      <c r="J727" s="174"/>
      <c r="K727" s="174"/>
      <c r="L727" s="160"/>
      <c r="M727" s="377"/>
      <c r="N727" s="369" t="s">
        <v>190</v>
      </c>
    </row>
    <row r="728" spans="1:89" s="162" customFormat="1" x14ac:dyDescent="0.3">
      <c r="A728" s="143">
        <v>727</v>
      </c>
      <c r="B728" s="167"/>
      <c r="C728" s="163"/>
      <c r="D728" s="168"/>
      <c r="E728" s="160"/>
      <c r="F728" s="160"/>
      <c r="G728" s="175"/>
      <c r="H728" s="160"/>
      <c r="I728" s="160"/>
      <c r="J728" s="174"/>
      <c r="K728" s="174"/>
      <c r="L728" s="174"/>
      <c r="M728" s="383"/>
      <c r="N728" s="332"/>
    </row>
    <row r="729" spans="1:89" s="162" customFormat="1" x14ac:dyDescent="0.3">
      <c r="A729" s="143">
        <v>728</v>
      </c>
      <c r="B729" s="167" t="s">
        <v>95</v>
      </c>
      <c r="C729" s="163" t="s">
        <v>26</v>
      </c>
      <c r="D729" s="168">
        <v>45536</v>
      </c>
      <c r="E729" s="160" t="s">
        <v>243</v>
      </c>
      <c r="F729" s="160" t="s">
        <v>12</v>
      </c>
      <c r="G729" s="160" t="s">
        <v>77</v>
      </c>
      <c r="H729" s="166" t="s">
        <v>210</v>
      </c>
      <c r="I729" s="160" t="s">
        <v>18</v>
      </c>
      <c r="J729" s="160" t="s">
        <v>205</v>
      </c>
      <c r="K729" s="165"/>
      <c r="L729" s="160" t="s">
        <v>115</v>
      </c>
      <c r="M729" s="377" t="s">
        <v>115</v>
      </c>
      <c r="N729" s="345" t="s">
        <v>188</v>
      </c>
    </row>
    <row r="730" spans="1:89" s="162" customFormat="1" x14ac:dyDescent="0.3">
      <c r="A730" s="143">
        <v>729</v>
      </c>
      <c r="B730" s="167" t="s">
        <v>95</v>
      </c>
      <c r="C730" s="163" t="s">
        <v>26</v>
      </c>
      <c r="D730" s="168">
        <v>45536</v>
      </c>
      <c r="E730" s="160" t="s">
        <v>96</v>
      </c>
      <c r="F730" s="160" t="s">
        <v>12</v>
      </c>
      <c r="G730" s="160" t="s">
        <v>79</v>
      </c>
      <c r="H730" s="166" t="s">
        <v>210</v>
      </c>
      <c r="I730" s="160" t="s">
        <v>18</v>
      </c>
      <c r="J730" s="160" t="s">
        <v>205</v>
      </c>
      <c r="K730" s="165"/>
      <c r="L730" s="160" t="s">
        <v>115</v>
      </c>
      <c r="M730" s="377" t="s">
        <v>115</v>
      </c>
      <c r="N730" s="345" t="s">
        <v>188</v>
      </c>
    </row>
    <row r="731" spans="1:89" s="162" customFormat="1" x14ac:dyDescent="0.3">
      <c r="A731" s="143">
        <v>730</v>
      </c>
      <c r="B731" s="167" t="s">
        <v>95</v>
      </c>
      <c r="C731" s="164" t="s">
        <v>26</v>
      </c>
      <c r="D731" s="168">
        <v>45536</v>
      </c>
      <c r="E731" s="171" t="s">
        <v>241</v>
      </c>
      <c r="F731" s="160" t="s">
        <v>12</v>
      </c>
      <c r="G731" s="160" t="s">
        <v>80</v>
      </c>
      <c r="H731" s="166" t="s">
        <v>210</v>
      </c>
      <c r="I731" s="160" t="s">
        <v>18</v>
      </c>
      <c r="J731" s="160" t="s">
        <v>205</v>
      </c>
      <c r="K731" s="165"/>
      <c r="L731" s="160" t="s">
        <v>115</v>
      </c>
      <c r="M731" s="377" t="s">
        <v>115</v>
      </c>
      <c r="N731" s="345" t="s">
        <v>188</v>
      </c>
    </row>
    <row r="732" spans="1:89" s="161" customFormat="1" x14ac:dyDescent="0.3">
      <c r="A732" s="143">
        <v>731</v>
      </c>
      <c r="B732" s="167" t="s">
        <v>95</v>
      </c>
      <c r="C732" s="163" t="s">
        <v>26</v>
      </c>
      <c r="D732" s="168">
        <v>45536</v>
      </c>
      <c r="E732" s="160" t="s">
        <v>245</v>
      </c>
      <c r="F732" s="160" t="s">
        <v>12</v>
      </c>
      <c r="G732" s="160" t="s">
        <v>78</v>
      </c>
      <c r="H732" s="166" t="s">
        <v>210</v>
      </c>
      <c r="I732" s="160" t="s">
        <v>18</v>
      </c>
      <c r="J732" s="160" t="s">
        <v>205</v>
      </c>
      <c r="K732" s="165"/>
      <c r="L732" s="160" t="s">
        <v>115</v>
      </c>
      <c r="M732" s="377" t="s">
        <v>115</v>
      </c>
      <c r="N732" s="345" t="s">
        <v>188</v>
      </c>
      <c r="AJ732" s="162"/>
      <c r="AK732" s="162"/>
      <c r="AL732" s="162"/>
      <c r="AM732" s="162"/>
      <c r="AN732" s="162"/>
      <c r="AO732" s="162"/>
      <c r="AP732" s="162"/>
      <c r="AQ732" s="162"/>
      <c r="AR732" s="162"/>
      <c r="AS732" s="162"/>
      <c r="AT732" s="162"/>
      <c r="AU732" s="162"/>
      <c r="AV732" s="162"/>
      <c r="AW732" s="162"/>
      <c r="AX732" s="162"/>
      <c r="AY732" s="162"/>
      <c r="AZ732" s="162"/>
      <c r="BA732" s="162"/>
      <c r="BB732" s="162"/>
      <c r="BC732" s="162"/>
      <c r="BD732" s="162"/>
      <c r="BE732" s="162"/>
      <c r="BF732" s="162"/>
      <c r="BG732" s="162"/>
      <c r="BH732" s="162"/>
      <c r="BI732" s="162"/>
      <c r="BJ732" s="162"/>
      <c r="BK732" s="162"/>
      <c r="BL732" s="162"/>
      <c r="BM732" s="162"/>
      <c r="BN732" s="162"/>
      <c r="BO732" s="162"/>
      <c r="BP732" s="162"/>
      <c r="BQ732" s="162"/>
      <c r="BR732" s="162"/>
      <c r="BS732" s="162"/>
      <c r="BT732" s="162"/>
      <c r="BU732" s="162"/>
      <c r="BV732" s="162"/>
      <c r="BW732" s="162"/>
      <c r="BX732" s="162"/>
      <c r="BY732" s="162"/>
      <c r="BZ732" s="162"/>
      <c r="CA732" s="162"/>
      <c r="CB732" s="162"/>
      <c r="CC732" s="162"/>
      <c r="CD732" s="162"/>
      <c r="CE732" s="162"/>
      <c r="CF732" s="162"/>
      <c r="CG732" s="162"/>
      <c r="CH732" s="162"/>
      <c r="CI732" s="162"/>
      <c r="CJ732" s="162"/>
      <c r="CK732" s="162"/>
    </row>
    <row r="733" spans="1:89" s="162" customFormat="1" x14ac:dyDescent="0.3">
      <c r="A733" s="143">
        <v>732</v>
      </c>
      <c r="B733" s="167"/>
      <c r="C733" s="164"/>
      <c r="D733" s="168"/>
      <c r="E733" s="160"/>
      <c r="F733" s="160"/>
      <c r="G733" s="165"/>
      <c r="H733" s="165"/>
      <c r="I733" s="165"/>
      <c r="J733" s="165"/>
      <c r="K733" s="165"/>
      <c r="L733" s="165"/>
      <c r="M733" s="379"/>
      <c r="N733" s="369" t="s">
        <v>189</v>
      </c>
    </row>
    <row r="734" spans="1:89" x14ac:dyDescent="0.3">
      <c r="A734" s="143">
        <v>733</v>
      </c>
      <c r="B734" s="167"/>
      <c r="C734" s="163"/>
      <c r="D734" s="168"/>
      <c r="E734" s="160"/>
      <c r="F734" s="160"/>
      <c r="G734" s="325" t="s">
        <v>24</v>
      </c>
      <c r="H734" s="414" t="s">
        <v>38</v>
      </c>
      <c r="I734" s="160"/>
      <c r="J734" s="160" t="s">
        <v>181</v>
      </c>
      <c r="K734" s="165"/>
      <c r="L734" s="160"/>
      <c r="M734" s="377"/>
      <c r="N734" s="381"/>
      <c r="P734" s="14"/>
      <c r="Q734" s="14"/>
    </row>
    <row r="735" spans="1:89" x14ac:dyDescent="0.3">
      <c r="A735" s="143">
        <v>734</v>
      </c>
      <c r="B735" s="167"/>
      <c r="C735" s="163"/>
      <c r="D735" s="168"/>
      <c r="E735" s="160"/>
      <c r="F735" s="160"/>
      <c r="G735" s="325" t="s">
        <v>22</v>
      </c>
      <c r="H735" s="414" t="s">
        <v>38</v>
      </c>
      <c r="I735" s="160"/>
      <c r="J735" s="160" t="s">
        <v>181</v>
      </c>
      <c r="K735" s="165"/>
      <c r="L735" s="160"/>
      <c r="M735" s="377"/>
      <c r="N735" s="332"/>
      <c r="P735" s="14"/>
      <c r="Q735" s="14"/>
    </row>
    <row r="736" spans="1:89" x14ac:dyDescent="0.3">
      <c r="A736" s="143">
        <v>735</v>
      </c>
      <c r="B736" s="167"/>
      <c r="C736" s="163"/>
      <c r="D736" s="168"/>
      <c r="E736" s="160"/>
      <c r="F736" s="160"/>
      <c r="G736" s="325" t="s">
        <v>21</v>
      </c>
      <c r="H736" s="414" t="s">
        <v>38</v>
      </c>
      <c r="I736" s="160"/>
      <c r="J736" s="160" t="s">
        <v>181</v>
      </c>
      <c r="K736" s="165"/>
      <c r="L736" s="160"/>
      <c r="M736" s="377"/>
      <c r="N736" s="332"/>
      <c r="P736" s="14"/>
      <c r="Q736" s="14"/>
    </row>
    <row r="737" spans="1:60" x14ac:dyDescent="0.3">
      <c r="A737" s="143">
        <v>736</v>
      </c>
      <c r="B737" s="167"/>
      <c r="C737" s="163"/>
      <c r="D737" s="168"/>
      <c r="E737" s="160"/>
      <c r="F737" s="160"/>
      <c r="G737" s="325" t="s">
        <v>17</v>
      </c>
      <c r="H737" s="414" t="s">
        <v>38</v>
      </c>
      <c r="I737" s="160"/>
      <c r="J737" s="160" t="s">
        <v>181</v>
      </c>
      <c r="K737" s="165"/>
      <c r="L737" s="160"/>
      <c r="M737" s="377"/>
      <c r="N737" s="332"/>
      <c r="P737" s="14"/>
      <c r="Q737" s="14"/>
    </row>
    <row r="738" spans="1:60" s="162" customFormat="1" ht="19.5" thickBot="1" x14ac:dyDescent="0.35">
      <c r="A738" s="143">
        <v>737</v>
      </c>
      <c r="B738" s="172"/>
      <c r="C738" s="173"/>
      <c r="D738" s="169"/>
      <c r="E738" s="170"/>
      <c r="F738" s="170"/>
      <c r="G738" s="170"/>
      <c r="H738" s="290"/>
      <c r="I738" s="170"/>
      <c r="J738" s="170"/>
      <c r="K738" s="292"/>
      <c r="L738" s="170"/>
      <c r="M738" s="380"/>
      <c r="N738" s="332"/>
      <c r="O738" s="159"/>
      <c r="P738" s="159"/>
      <c r="Q738" s="159"/>
      <c r="R738" s="159"/>
      <c r="S738" s="159"/>
      <c r="T738" s="159"/>
      <c r="U738" s="159"/>
      <c r="V738" s="159"/>
      <c r="W738" s="159"/>
      <c r="X738" s="159"/>
      <c r="Y738" s="159"/>
      <c r="Z738" s="159"/>
      <c r="AA738" s="159"/>
      <c r="AB738" s="159"/>
      <c r="AC738" s="159"/>
      <c r="AD738" s="159"/>
      <c r="AE738" s="159"/>
      <c r="AF738" s="159"/>
      <c r="AG738" s="159"/>
      <c r="AH738" s="159"/>
      <c r="AI738" s="159"/>
      <c r="AJ738" s="159"/>
      <c r="AK738" s="159"/>
      <c r="AL738" s="159"/>
      <c r="AM738" s="159"/>
      <c r="AN738" s="159"/>
      <c r="AO738" s="159"/>
      <c r="AP738" s="159"/>
      <c r="AQ738" s="159"/>
      <c r="AR738" s="159"/>
      <c r="AS738" s="159"/>
      <c r="AT738" s="159"/>
      <c r="AU738" s="159"/>
      <c r="AV738" s="159"/>
      <c r="AW738" s="159"/>
      <c r="AX738" s="159"/>
      <c r="AY738" s="159"/>
      <c r="AZ738" s="159"/>
      <c r="BA738" s="159"/>
      <c r="BB738" s="159"/>
      <c r="BC738" s="159"/>
      <c r="BD738" s="159"/>
      <c r="BE738" s="159"/>
      <c r="BF738" s="159"/>
      <c r="BG738" s="159"/>
      <c r="BH738" s="159"/>
    </row>
    <row r="739" spans="1:60" ht="21.75" thickBot="1" x14ac:dyDescent="0.35">
      <c r="A739" s="143">
        <v>738</v>
      </c>
      <c r="B739" s="387" t="s">
        <v>110</v>
      </c>
      <c r="C739" s="388"/>
      <c r="D739" s="389"/>
      <c r="E739" s="390"/>
      <c r="F739" s="390"/>
      <c r="G739" s="390"/>
      <c r="H739" s="391"/>
      <c r="I739" s="391"/>
      <c r="J739" s="390"/>
      <c r="K739" s="390"/>
      <c r="L739" s="390"/>
      <c r="M739" s="392"/>
      <c r="N739" s="289"/>
      <c r="P739" s="14"/>
      <c r="Q739" s="14"/>
    </row>
    <row r="740" spans="1:60" x14ac:dyDescent="0.3">
      <c r="A740" s="143">
        <v>739</v>
      </c>
      <c r="B740" s="370" t="s">
        <v>95</v>
      </c>
      <c r="C740" s="371" t="s">
        <v>15</v>
      </c>
      <c r="D740" s="372">
        <v>45542</v>
      </c>
      <c r="E740" s="346" t="s">
        <v>33</v>
      </c>
      <c r="F740" s="346" t="s">
        <v>12</v>
      </c>
      <c r="G740" s="373" t="s">
        <v>17</v>
      </c>
      <c r="H740" s="374" t="s">
        <v>116</v>
      </c>
      <c r="I740" s="374" t="s">
        <v>18</v>
      </c>
      <c r="J740" s="374" t="s">
        <v>205</v>
      </c>
      <c r="K740" s="375"/>
      <c r="L740" s="346" t="s">
        <v>115</v>
      </c>
      <c r="M740" s="376" t="s">
        <v>115</v>
      </c>
      <c r="N740" s="345" t="s">
        <v>187</v>
      </c>
      <c r="P740" s="14"/>
      <c r="Q740" s="14"/>
    </row>
    <row r="741" spans="1:60" x14ac:dyDescent="0.3">
      <c r="A741" s="143">
        <v>740</v>
      </c>
      <c r="B741" s="167" t="s">
        <v>95</v>
      </c>
      <c r="C741" s="163" t="s">
        <v>15</v>
      </c>
      <c r="D741" s="168">
        <v>45542</v>
      </c>
      <c r="E741" s="160" t="s">
        <v>34</v>
      </c>
      <c r="F741" s="160" t="s">
        <v>12</v>
      </c>
      <c r="G741" s="160" t="s">
        <v>21</v>
      </c>
      <c r="H741" s="166" t="s">
        <v>116</v>
      </c>
      <c r="I741" s="160" t="s">
        <v>18</v>
      </c>
      <c r="J741" s="160" t="s">
        <v>205</v>
      </c>
      <c r="K741" s="174"/>
      <c r="L741" s="160" t="s">
        <v>115</v>
      </c>
      <c r="M741" s="377" t="s">
        <v>115</v>
      </c>
      <c r="N741" s="345" t="s">
        <v>187</v>
      </c>
      <c r="P741" s="14"/>
      <c r="Q741" s="14"/>
    </row>
    <row r="742" spans="1:60" x14ac:dyDescent="0.3">
      <c r="A742" s="143">
        <v>741</v>
      </c>
      <c r="B742" s="167" t="s">
        <v>95</v>
      </c>
      <c r="C742" s="163" t="s">
        <v>15</v>
      </c>
      <c r="D742" s="168">
        <v>45542</v>
      </c>
      <c r="E742" s="160" t="s">
        <v>35</v>
      </c>
      <c r="F742" s="160" t="s">
        <v>12</v>
      </c>
      <c r="G742" s="166" t="s">
        <v>22</v>
      </c>
      <c r="H742" s="166" t="s">
        <v>116</v>
      </c>
      <c r="I742" s="160" t="s">
        <v>18</v>
      </c>
      <c r="J742" s="160" t="s">
        <v>205</v>
      </c>
      <c r="K742" s="174"/>
      <c r="L742" s="160" t="s">
        <v>115</v>
      </c>
      <c r="M742" s="377" t="s">
        <v>115</v>
      </c>
      <c r="N742" s="345" t="s">
        <v>187</v>
      </c>
      <c r="P742" s="14"/>
      <c r="Q742" s="14"/>
    </row>
    <row r="743" spans="1:60" x14ac:dyDescent="0.3">
      <c r="A743" s="143">
        <v>742</v>
      </c>
      <c r="B743" s="167" t="s">
        <v>95</v>
      </c>
      <c r="C743" s="163" t="s">
        <v>15</v>
      </c>
      <c r="D743" s="168">
        <v>45542</v>
      </c>
      <c r="E743" s="160" t="s">
        <v>36</v>
      </c>
      <c r="F743" s="160" t="s">
        <v>12</v>
      </c>
      <c r="G743" s="175" t="s">
        <v>24</v>
      </c>
      <c r="H743" s="166" t="s">
        <v>116</v>
      </c>
      <c r="I743" s="160" t="s">
        <v>18</v>
      </c>
      <c r="J743" s="160" t="s">
        <v>205</v>
      </c>
      <c r="K743" s="174"/>
      <c r="L743" s="160" t="s">
        <v>115</v>
      </c>
      <c r="M743" s="377" t="s">
        <v>115</v>
      </c>
      <c r="N743" s="345" t="s">
        <v>187</v>
      </c>
      <c r="P743" s="14"/>
      <c r="Q743" s="14"/>
    </row>
    <row r="744" spans="1:60" x14ac:dyDescent="0.3">
      <c r="A744" s="143">
        <v>743</v>
      </c>
      <c r="B744" s="167"/>
      <c r="C744" s="163"/>
      <c r="D744" s="168"/>
      <c r="E744" s="160"/>
      <c r="F744" s="160"/>
      <c r="G744" s="175"/>
      <c r="H744" s="160"/>
      <c r="I744" s="160"/>
      <c r="J744" s="174"/>
      <c r="K744" s="174"/>
      <c r="L744" s="174"/>
      <c r="M744" s="378"/>
      <c r="N744" s="332"/>
      <c r="P744" s="14"/>
      <c r="Q744" s="14"/>
    </row>
    <row r="745" spans="1:60" s="162" customFormat="1" x14ac:dyDescent="0.3">
      <c r="A745" s="143">
        <v>744</v>
      </c>
      <c r="B745" s="167"/>
      <c r="C745" s="163"/>
      <c r="D745" s="168"/>
      <c r="E745" s="160"/>
      <c r="F745" s="160"/>
      <c r="G745" s="160"/>
      <c r="H745" s="160"/>
      <c r="I745" s="160"/>
      <c r="J745" s="160"/>
      <c r="K745" s="165"/>
      <c r="L745" s="160"/>
      <c r="M745" s="377"/>
      <c r="N745" s="327"/>
      <c r="O745" s="159"/>
      <c r="P745" s="13"/>
      <c r="Q745" s="13"/>
      <c r="R745" s="159"/>
      <c r="S745" s="159"/>
      <c r="T745" s="159"/>
      <c r="U745" s="159"/>
      <c r="V745" s="159"/>
      <c r="W745" s="159"/>
      <c r="X745" s="159"/>
      <c r="Y745" s="159"/>
      <c r="Z745" s="159"/>
      <c r="AA745" s="159"/>
      <c r="AB745" s="159"/>
      <c r="AC745" s="159"/>
      <c r="AD745" s="159"/>
      <c r="AE745" s="159"/>
      <c r="AF745" s="159"/>
      <c r="AG745" s="159"/>
      <c r="AH745" s="159"/>
      <c r="AI745" s="159"/>
      <c r="AJ745" s="159"/>
      <c r="AK745" s="159"/>
      <c r="AL745" s="159"/>
      <c r="AM745" s="159"/>
      <c r="AN745" s="159"/>
      <c r="AO745" s="159"/>
      <c r="AP745" s="159"/>
      <c r="AQ745" s="159"/>
      <c r="AR745" s="159"/>
      <c r="AS745" s="159"/>
      <c r="AT745" s="159"/>
      <c r="AU745" s="159"/>
      <c r="AV745" s="159"/>
      <c r="AW745" s="159"/>
      <c r="AX745" s="159"/>
      <c r="AY745" s="159"/>
      <c r="AZ745" s="159"/>
      <c r="BA745" s="159"/>
      <c r="BB745" s="159"/>
      <c r="BC745" s="159"/>
      <c r="BD745" s="159"/>
      <c r="BE745" s="159"/>
      <c r="BF745" s="159"/>
      <c r="BG745" s="159"/>
      <c r="BH745" s="159"/>
    </row>
    <row r="746" spans="1:60" s="162" customFormat="1" ht="19.5" thickBot="1" x14ac:dyDescent="0.35">
      <c r="A746" s="143">
        <v>745</v>
      </c>
      <c r="B746" s="172"/>
      <c r="C746" s="173"/>
      <c r="D746" s="169"/>
      <c r="E746" s="170"/>
      <c r="F746" s="170"/>
      <c r="G746" s="170"/>
      <c r="H746" s="170"/>
      <c r="I746" s="170"/>
      <c r="J746" s="170"/>
      <c r="K746" s="292"/>
      <c r="L746" s="170"/>
      <c r="M746" s="380"/>
      <c r="N746" s="327"/>
      <c r="O746" s="159"/>
      <c r="P746" s="13"/>
      <c r="Q746" s="13"/>
      <c r="R746" s="159"/>
      <c r="S746" s="159"/>
      <c r="T746" s="159"/>
      <c r="U746" s="159"/>
      <c r="V746" s="159"/>
      <c r="W746" s="159"/>
      <c r="X746" s="159"/>
      <c r="Y746" s="159"/>
      <c r="Z746" s="159"/>
      <c r="AA746" s="159"/>
      <c r="AB746" s="159"/>
      <c r="AC746" s="159"/>
      <c r="AD746" s="159"/>
      <c r="AE746" s="159"/>
      <c r="AF746" s="159"/>
      <c r="AG746" s="159"/>
      <c r="AH746" s="159"/>
      <c r="AI746" s="159"/>
      <c r="AJ746" s="159"/>
      <c r="AK746" s="159"/>
      <c r="AL746" s="159"/>
      <c r="AM746" s="159"/>
      <c r="AN746" s="159"/>
      <c r="AO746" s="159"/>
      <c r="AP746" s="159"/>
      <c r="AQ746" s="159"/>
      <c r="AR746" s="159"/>
      <c r="AS746" s="159"/>
      <c r="AT746" s="159"/>
      <c r="AU746" s="159"/>
      <c r="AV746" s="159"/>
      <c r="AW746" s="159"/>
      <c r="AX746" s="159"/>
      <c r="AY746" s="159"/>
      <c r="AZ746" s="159"/>
      <c r="BA746" s="159"/>
      <c r="BB746" s="159"/>
      <c r="BC746" s="159"/>
      <c r="BD746" s="159"/>
      <c r="BE746" s="159"/>
      <c r="BF746" s="159"/>
      <c r="BG746" s="159"/>
      <c r="BH746" s="159"/>
    </row>
    <row r="747" spans="1:60" ht="21.75" thickBot="1" x14ac:dyDescent="0.35">
      <c r="A747" s="143">
        <v>746</v>
      </c>
      <c r="B747" s="387" t="s">
        <v>111</v>
      </c>
      <c r="C747" s="388"/>
      <c r="D747" s="389"/>
      <c r="E747" s="390"/>
      <c r="F747" s="390"/>
      <c r="G747" s="390"/>
      <c r="H747" s="391"/>
      <c r="I747" s="391"/>
      <c r="J747" s="390"/>
      <c r="K747" s="390"/>
      <c r="L747" s="390"/>
      <c r="M747" s="392"/>
      <c r="N747" s="347"/>
    </row>
    <row r="748" spans="1:60" x14ac:dyDescent="0.3">
      <c r="A748" s="143">
        <v>747</v>
      </c>
      <c r="B748" s="370"/>
      <c r="C748" s="371"/>
      <c r="D748" s="372"/>
      <c r="E748" s="346"/>
      <c r="F748" s="346"/>
      <c r="G748" s="346"/>
      <c r="H748" s="399"/>
      <c r="I748" s="346"/>
      <c r="J748" s="346"/>
      <c r="K748" s="400"/>
      <c r="L748" s="346"/>
      <c r="M748" s="376"/>
      <c r="N748" s="20"/>
    </row>
    <row r="749" spans="1:60" x14ac:dyDescent="0.3">
      <c r="A749" s="143">
        <v>748</v>
      </c>
      <c r="B749" s="167"/>
      <c r="C749" s="163"/>
      <c r="D749" s="168"/>
      <c r="E749" s="160"/>
      <c r="F749" s="160"/>
      <c r="G749" s="160"/>
      <c r="H749" s="166"/>
      <c r="I749" s="160"/>
      <c r="J749" s="160"/>
      <c r="K749" s="165"/>
      <c r="L749" s="160"/>
      <c r="M749" s="377"/>
      <c r="N749" s="20"/>
    </row>
    <row r="750" spans="1:60" x14ac:dyDescent="0.3">
      <c r="A750" s="143">
        <v>749</v>
      </c>
      <c r="B750" s="167"/>
      <c r="C750" s="163"/>
      <c r="D750" s="168"/>
      <c r="E750" s="160"/>
      <c r="F750" s="160"/>
      <c r="G750" s="160"/>
      <c r="H750" s="166"/>
      <c r="I750" s="160"/>
      <c r="J750" s="160"/>
      <c r="K750" s="165"/>
      <c r="L750" s="160"/>
      <c r="M750" s="377"/>
      <c r="N750" s="20"/>
    </row>
    <row r="751" spans="1:60" x14ac:dyDescent="0.3">
      <c r="A751" s="143">
        <v>750</v>
      </c>
      <c r="B751" s="167"/>
      <c r="C751" s="163"/>
      <c r="D751" s="168"/>
      <c r="E751" s="160"/>
      <c r="F751" s="160"/>
      <c r="G751" s="160"/>
      <c r="H751" s="166"/>
      <c r="I751" s="160"/>
      <c r="J751" s="160"/>
      <c r="K751" s="165"/>
      <c r="L751" s="160"/>
      <c r="M751" s="377"/>
      <c r="N751" s="20"/>
    </row>
    <row r="752" spans="1:60" ht="19.5" thickBot="1" x14ac:dyDescent="0.35">
      <c r="A752" s="143">
        <v>751</v>
      </c>
      <c r="B752" s="172"/>
      <c r="C752" s="173"/>
      <c r="D752" s="169"/>
      <c r="E752" s="170"/>
      <c r="F752" s="170"/>
      <c r="G752" s="170"/>
      <c r="H752" s="290"/>
      <c r="I752" s="170"/>
      <c r="J752" s="170"/>
      <c r="K752" s="292"/>
      <c r="L752" s="170"/>
      <c r="M752" s="380"/>
      <c r="N752" s="393"/>
    </row>
    <row r="753" spans="1:60" ht="21.75" thickBot="1" x14ac:dyDescent="0.35">
      <c r="A753" s="143">
        <v>752</v>
      </c>
      <c r="B753" s="424" t="s">
        <v>112</v>
      </c>
      <c r="C753" s="425"/>
      <c r="D753" s="426"/>
      <c r="E753" s="427"/>
      <c r="F753" s="427"/>
      <c r="G753" s="427"/>
      <c r="H753" s="428"/>
      <c r="I753" s="427"/>
      <c r="J753" s="427"/>
      <c r="K753" s="429"/>
      <c r="L753" s="427"/>
      <c r="M753" s="427"/>
      <c r="N753" s="344"/>
    </row>
    <row r="754" spans="1:60" x14ac:dyDescent="0.3">
      <c r="A754" s="143">
        <v>753</v>
      </c>
      <c r="B754" s="370"/>
      <c r="C754" s="371"/>
      <c r="D754" s="372"/>
      <c r="E754" s="346"/>
      <c r="F754" s="346"/>
      <c r="G754" s="346"/>
      <c r="H754" s="399"/>
      <c r="I754" s="346"/>
      <c r="J754" s="346"/>
      <c r="K754" s="400"/>
      <c r="L754" s="346"/>
      <c r="M754" s="376"/>
      <c r="N754" s="331"/>
    </row>
    <row r="755" spans="1:60" x14ac:dyDescent="0.3">
      <c r="A755" s="143">
        <v>754</v>
      </c>
      <c r="B755" s="167"/>
      <c r="C755" s="163"/>
      <c r="D755" s="168"/>
      <c r="E755" s="160"/>
      <c r="F755" s="160"/>
      <c r="G755" s="160"/>
      <c r="H755" s="360" t="s">
        <v>9</v>
      </c>
      <c r="I755" s="160" t="s">
        <v>18</v>
      </c>
      <c r="J755" s="325" t="s">
        <v>44</v>
      </c>
      <c r="K755" s="165"/>
      <c r="L755" s="160"/>
      <c r="M755" s="377"/>
    </row>
    <row r="756" spans="1:60" x14ac:dyDescent="0.3">
      <c r="A756" s="143">
        <v>755</v>
      </c>
      <c r="B756" s="167"/>
      <c r="C756" s="163"/>
      <c r="D756" s="168"/>
      <c r="E756" s="160"/>
      <c r="F756" s="160"/>
      <c r="G756" s="160"/>
      <c r="H756" s="359" t="s">
        <v>41</v>
      </c>
      <c r="I756" s="160" t="s">
        <v>18</v>
      </c>
      <c r="J756" s="430" t="s">
        <v>42</v>
      </c>
      <c r="K756" s="165"/>
      <c r="L756" s="174"/>
      <c r="M756" s="378"/>
    </row>
    <row r="757" spans="1:60" x14ac:dyDescent="0.3">
      <c r="A757" s="143">
        <v>756</v>
      </c>
      <c r="B757" s="167"/>
      <c r="C757" s="163"/>
      <c r="D757" s="168"/>
      <c r="E757" s="160"/>
      <c r="F757" s="160"/>
      <c r="G757" s="160"/>
      <c r="H757" s="361" t="s">
        <v>8</v>
      </c>
      <c r="I757" s="160" t="s">
        <v>18</v>
      </c>
      <c r="J757" s="431" t="s">
        <v>40</v>
      </c>
      <c r="K757" s="165"/>
      <c r="L757" s="160"/>
      <c r="M757" s="377"/>
      <c r="N757" s="349"/>
    </row>
    <row r="758" spans="1:60" x14ac:dyDescent="0.3">
      <c r="A758" s="143">
        <v>757</v>
      </c>
      <c r="B758" s="167"/>
      <c r="C758" s="163"/>
      <c r="D758" s="168"/>
      <c r="E758" s="160"/>
      <c r="F758" s="160"/>
      <c r="G758" s="160"/>
      <c r="H758" s="166"/>
      <c r="I758" s="160"/>
      <c r="J758" s="160"/>
      <c r="K758" s="165"/>
      <c r="L758" s="160"/>
      <c r="M758" s="377"/>
    </row>
    <row r="759" spans="1:60" s="162" customFormat="1" x14ac:dyDescent="0.3">
      <c r="A759" s="143">
        <v>758</v>
      </c>
      <c r="B759" s="167"/>
      <c r="C759" s="163"/>
      <c r="D759" s="168"/>
      <c r="E759" s="160"/>
      <c r="F759" s="160"/>
      <c r="G759" s="160"/>
      <c r="H759" s="166" t="s">
        <v>116</v>
      </c>
      <c r="I759" s="160" t="s">
        <v>18</v>
      </c>
      <c r="J759" s="160" t="s">
        <v>205</v>
      </c>
      <c r="K759" s="165"/>
      <c r="L759" s="160"/>
      <c r="M759" s="377"/>
      <c r="N759" s="134"/>
      <c r="O759" s="159"/>
      <c r="P759" s="13"/>
      <c r="Q759" s="13"/>
      <c r="R759" s="159"/>
      <c r="S759" s="159"/>
      <c r="T759" s="159"/>
      <c r="U759" s="159"/>
      <c r="V759" s="159"/>
      <c r="W759" s="159"/>
      <c r="X759" s="159"/>
      <c r="Y759" s="159"/>
      <c r="Z759" s="159"/>
      <c r="AA759" s="159"/>
      <c r="AB759" s="159"/>
      <c r="AC759" s="159"/>
      <c r="AD759" s="159"/>
      <c r="AE759" s="159"/>
      <c r="AF759" s="159"/>
      <c r="AG759" s="159"/>
      <c r="AH759" s="159"/>
      <c r="AI759" s="159"/>
      <c r="AJ759" s="159"/>
      <c r="AK759" s="159"/>
      <c r="AL759" s="159"/>
      <c r="AM759" s="159"/>
      <c r="AN759" s="159"/>
      <c r="AO759" s="159"/>
      <c r="AP759" s="159"/>
      <c r="AQ759" s="159"/>
      <c r="AR759" s="159"/>
      <c r="AS759" s="159"/>
      <c r="AT759" s="159"/>
      <c r="AU759" s="159"/>
      <c r="AV759" s="159"/>
      <c r="AW759" s="159"/>
      <c r="AX759" s="159"/>
      <c r="AY759" s="159"/>
      <c r="AZ759" s="159"/>
      <c r="BA759" s="159"/>
      <c r="BB759" s="159"/>
      <c r="BC759" s="159"/>
      <c r="BD759" s="159"/>
      <c r="BE759" s="159"/>
      <c r="BF759" s="159"/>
      <c r="BG759" s="159"/>
      <c r="BH759" s="159"/>
    </row>
    <row r="760" spans="1:60" s="162" customFormat="1" x14ac:dyDescent="0.3">
      <c r="A760" s="143">
        <v>759</v>
      </c>
      <c r="B760" s="167"/>
      <c r="C760" s="163"/>
      <c r="D760" s="168"/>
      <c r="E760" s="160"/>
      <c r="F760" s="160"/>
      <c r="G760" s="160"/>
      <c r="H760" s="166" t="s">
        <v>117</v>
      </c>
      <c r="I760" s="160" t="s">
        <v>18</v>
      </c>
      <c r="J760" s="160" t="s">
        <v>206</v>
      </c>
      <c r="K760" s="165"/>
      <c r="L760" s="160"/>
      <c r="M760" s="377"/>
      <c r="N760" s="134"/>
      <c r="O760" s="159"/>
      <c r="P760" s="13"/>
      <c r="Q760" s="13"/>
      <c r="R760" s="159"/>
      <c r="S760" s="159"/>
      <c r="T760" s="159"/>
      <c r="U760" s="159"/>
      <c r="V760" s="159"/>
      <c r="W760" s="159"/>
      <c r="X760" s="159"/>
      <c r="Y760" s="159"/>
      <c r="Z760" s="159"/>
      <c r="AA760" s="159"/>
      <c r="AB760" s="159"/>
      <c r="AC760" s="159"/>
      <c r="AD760" s="159"/>
      <c r="AE760" s="159"/>
      <c r="AF760" s="159"/>
      <c r="AG760" s="159"/>
      <c r="AH760" s="159"/>
      <c r="AI760" s="159"/>
      <c r="AJ760" s="159"/>
      <c r="AK760" s="159"/>
      <c r="AL760" s="159"/>
      <c r="AM760" s="159"/>
      <c r="AN760" s="159"/>
      <c r="AO760" s="159"/>
      <c r="AP760" s="159"/>
      <c r="AQ760" s="159"/>
      <c r="AR760" s="159"/>
      <c r="AS760" s="159"/>
      <c r="AT760" s="159"/>
      <c r="AU760" s="159"/>
      <c r="AV760" s="159"/>
      <c r="AW760" s="159"/>
      <c r="AX760" s="159"/>
      <c r="AY760" s="159"/>
      <c r="AZ760" s="159"/>
      <c r="BA760" s="159"/>
      <c r="BB760" s="159"/>
      <c r="BC760" s="159"/>
      <c r="BD760" s="159"/>
      <c r="BE760" s="159"/>
      <c r="BF760" s="159"/>
      <c r="BG760" s="159"/>
      <c r="BH760" s="159"/>
    </row>
    <row r="761" spans="1:60" s="162" customFormat="1" x14ac:dyDescent="0.3">
      <c r="A761" s="143">
        <v>760</v>
      </c>
      <c r="B761" s="167"/>
      <c r="C761" s="163"/>
      <c r="D761" s="168"/>
      <c r="E761" s="160"/>
      <c r="F761" s="160"/>
      <c r="G761" s="160"/>
      <c r="H761" s="166" t="s">
        <v>116</v>
      </c>
      <c r="I761" s="160" t="s">
        <v>18</v>
      </c>
      <c r="J761" s="160" t="s">
        <v>117</v>
      </c>
      <c r="K761" s="165"/>
      <c r="L761" s="160"/>
      <c r="M761" s="377"/>
      <c r="N761" s="134"/>
      <c r="O761" s="159"/>
      <c r="P761" s="13"/>
      <c r="Q761" s="13"/>
      <c r="R761" s="159"/>
      <c r="S761" s="159"/>
      <c r="T761" s="159"/>
      <c r="U761" s="159"/>
      <c r="V761" s="159"/>
      <c r="W761" s="159"/>
      <c r="X761" s="159"/>
      <c r="Y761" s="159"/>
      <c r="Z761" s="159"/>
      <c r="AA761" s="159"/>
      <c r="AB761" s="159"/>
      <c r="AC761" s="159"/>
      <c r="AD761" s="159"/>
      <c r="AE761" s="159"/>
      <c r="AF761" s="159"/>
      <c r="AG761" s="159"/>
      <c r="AH761" s="159"/>
      <c r="AI761" s="159"/>
      <c r="AJ761" s="159"/>
      <c r="AK761" s="159"/>
      <c r="AL761" s="159"/>
      <c r="AM761" s="159"/>
      <c r="AN761" s="159"/>
      <c r="AO761" s="159"/>
      <c r="AP761" s="159"/>
      <c r="AQ761" s="159"/>
      <c r="AR761" s="159"/>
      <c r="AS761" s="159"/>
      <c r="AT761" s="159"/>
      <c r="AU761" s="159"/>
      <c r="AV761" s="159"/>
      <c r="AW761" s="159"/>
      <c r="AX761" s="159"/>
      <c r="AY761" s="159"/>
      <c r="AZ761" s="159"/>
      <c r="BA761" s="159"/>
      <c r="BB761" s="159"/>
      <c r="BC761" s="159"/>
      <c r="BD761" s="159"/>
      <c r="BE761" s="159"/>
      <c r="BF761" s="159"/>
      <c r="BG761" s="159"/>
      <c r="BH761" s="159"/>
    </row>
    <row r="762" spans="1:60" x14ac:dyDescent="0.3">
      <c r="A762" s="143">
        <v>761</v>
      </c>
      <c r="B762" s="167"/>
      <c r="C762" s="163"/>
      <c r="D762" s="168"/>
      <c r="E762" s="160"/>
      <c r="F762" s="160"/>
      <c r="G762" s="160"/>
      <c r="H762" s="166" t="s">
        <v>206</v>
      </c>
      <c r="I762" s="160" t="s">
        <v>18</v>
      </c>
      <c r="J762" s="160" t="s">
        <v>207</v>
      </c>
      <c r="K762" s="165"/>
      <c r="L762" s="160"/>
      <c r="M762" s="377"/>
    </row>
    <row r="763" spans="1:60" s="162" customFormat="1" x14ac:dyDescent="0.3">
      <c r="A763" s="143">
        <v>762</v>
      </c>
      <c r="B763" s="167"/>
      <c r="C763" s="163"/>
      <c r="D763" s="168"/>
      <c r="E763" s="160"/>
      <c r="F763" s="160"/>
      <c r="G763" s="160"/>
      <c r="H763" s="325" t="s">
        <v>208</v>
      </c>
      <c r="I763" s="325" t="s">
        <v>18</v>
      </c>
      <c r="J763" s="325" t="s">
        <v>209</v>
      </c>
      <c r="K763" s="165"/>
      <c r="L763" s="160"/>
      <c r="M763" s="377"/>
      <c r="N763" s="134"/>
      <c r="O763" s="159"/>
      <c r="P763" s="13"/>
      <c r="Q763" s="13"/>
      <c r="R763" s="159"/>
      <c r="S763" s="159"/>
      <c r="T763" s="159"/>
      <c r="U763" s="159"/>
      <c r="V763" s="159"/>
      <c r="W763" s="159"/>
      <c r="X763" s="159"/>
      <c r="Y763" s="159"/>
      <c r="Z763" s="159"/>
      <c r="AA763" s="159"/>
      <c r="AB763" s="159"/>
      <c r="AC763" s="159"/>
      <c r="AD763" s="159"/>
      <c r="AE763" s="159"/>
      <c r="AF763" s="159"/>
      <c r="AG763" s="159"/>
      <c r="AH763" s="159"/>
      <c r="AI763" s="159"/>
      <c r="AJ763" s="159"/>
      <c r="AK763" s="159"/>
      <c r="AL763" s="159"/>
      <c r="AM763" s="159"/>
      <c r="AN763" s="159"/>
      <c r="AO763" s="159"/>
      <c r="AP763" s="159"/>
      <c r="AQ763" s="159"/>
      <c r="AR763" s="159"/>
      <c r="AS763" s="159"/>
      <c r="AT763" s="159"/>
      <c r="AU763" s="159"/>
      <c r="AV763" s="159"/>
      <c r="AW763" s="159"/>
      <c r="AX763" s="159"/>
      <c r="AY763" s="159"/>
      <c r="AZ763" s="159"/>
      <c r="BA763" s="159"/>
      <c r="BB763" s="159"/>
      <c r="BC763" s="159"/>
      <c r="BD763" s="159"/>
      <c r="BE763" s="159"/>
      <c r="BF763" s="159"/>
      <c r="BG763" s="159"/>
      <c r="BH763" s="159"/>
    </row>
    <row r="764" spans="1:60" s="162" customFormat="1" x14ac:dyDescent="0.3">
      <c r="A764" s="143">
        <v>763</v>
      </c>
      <c r="B764" s="167"/>
      <c r="C764" s="163"/>
      <c r="D764" s="168"/>
      <c r="E764" s="160"/>
      <c r="F764" s="160"/>
      <c r="G764" s="160"/>
      <c r="H764" s="325" t="s">
        <v>210</v>
      </c>
      <c r="I764" s="325" t="s">
        <v>18</v>
      </c>
      <c r="J764" s="325" t="s">
        <v>205</v>
      </c>
      <c r="K764" s="165"/>
      <c r="L764" s="160"/>
      <c r="M764" s="377"/>
      <c r="N764" s="134"/>
      <c r="O764" s="159"/>
      <c r="P764" s="13"/>
      <c r="Q764" s="13"/>
      <c r="R764" s="159"/>
      <c r="S764" s="159"/>
      <c r="T764" s="159"/>
      <c r="U764" s="159"/>
      <c r="V764" s="159"/>
      <c r="W764" s="159"/>
      <c r="X764" s="159"/>
      <c r="Y764" s="159"/>
      <c r="Z764" s="159"/>
      <c r="AA764" s="159"/>
      <c r="AB764" s="159"/>
      <c r="AC764" s="159"/>
      <c r="AD764" s="159"/>
      <c r="AE764" s="159"/>
      <c r="AF764" s="159"/>
      <c r="AG764" s="159"/>
      <c r="AH764" s="159"/>
      <c r="AI764" s="159"/>
      <c r="AJ764" s="159"/>
      <c r="AK764" s="159"/>
      <c r="AL764" s="159"/>
      <c r="AM764" s="159"/>
      <c r="AN764" s="159"/>
      <c r="AO764" s="159"/>
      <c r="AP764" s="159"/>
      <c r="AQ764" s="159"/>
      <c r="AR764" s="159"/>
      <c r="AS764" s="159"/>
      <c r="AT764" s="159"/>
      <c r="AU764" s="159"/>
      <c r="AV764" s="159"/>
      <c r="AW764" s="159"/>
      <c r="AX764" s="159"/>
      <c r="AY764" s="159"/>
      <c r="AZ764" s="159"/>
      <c r="BA764" s="159"/>
      <c r="BB764" s="159"/>
      <c r="BC764" s="159"/>
      <c r="BD764" s="159"/>
      <c r="BE764" s="159"/>
      <c r="BF764" s="159"/>
      <c r="BG764" s="159"/>
      <c r="BH764" s="159"/>
    </row>
    <row r="765" spans="1:60" ht="19.5" thickBot="1" x14ac:dyDescent="0.35">
      <c r="A765" s="143">
        <v>764</v>
      </c>
      <c r="B765" s="172"/>
      <c r="C765" s="173"/>
      <c r="D765" s="169"/>
      <c r="E765" s="170"/>
      <c r="F765" s="170"/>
      <c r="G765" s="290"/>
      <c r="H765" s="170"/>
      <c r="I765" s="170"/>
      <c r="J765" s="170"/>
      <c r="K765" s="292"/>
      <c r="L765" s="170"/>
      <c r="M765" s="380"/>
    </row>
  </sheetData>
  <autoFilter ref="A1:CM765" xr:uid="{00000000-0001-0000-0300-000000000000}">
    <filterColumn colId="2" showButton="0"/>
    <filterColumn colId="4" showButton="0"/>
    <filterColumn colId="7" showButton="0"/>
  </autoFilter>
  <mergeCells count="11">
    <mergeCell ref="B8:M8"/>
    <mergeCell ref="C1:D1"/>
    <mergeCell ref="E1:F1"/>
    <mergeCell ref="H1:I1"/>
    <mergeCell ref="E7:F7"/>
    <mergeCell ref="G7:H7"/>
    <mergeCell ref="H2:I2"/>
    <mergeCell ref="H3:I3"/>
    <mergeCell ref="H4:I4"/>
    <mergeCell ref="H5:I5"/>
    <mergeCell ref="H6:I6"/>
  </mergeCells>
  <phoneticPr fontId="7" type="noConversion"/>
  <pageMargins left="0.25" right="0.25" top="0.75" bottom="0.75" header="0.3" footer="0.3"/>
  <pageSetup paperSize="9" scale="61" fitToHeight="0" orientation="landscape" horizontalDpi="1200" verticalDpi="1200" r:id="rId1"/>
  <headerFooter>
    <oddHeader>&amp;CEGHA 2021</oddHeader>
    <oddFooter>&amp;L&amp;F&amp;R&amp;D    &amp;T</oddFooter>
  </headerFooter>
  <rowBreaks count="26" manualBreakCount="26">
    <brk id="7" min="1" max="13" man="1"/>
    <brk id="42" max="16383" man="1"/>
    <brk id="74" max="16383" man="1"/>
    <brk id="106" max="16383" man="1"/>
    <brk id="138" max="16383" man="1"/>
    <brk id="170" max="16383" man="1"/>
    <brk id="202" max="16383" man="1"/>
    <brk id="243" max="16383" man="1"/>
    <brk id="277" max="16383" man="1"/>
    <brk id="309" max="16383" man="1"/>
    <brk id="336" max="16383" man="1"/>
    <brk id="368" max="16383" man="1"/>
    <brk id="401" max="16383" man="1"/>
    <brk id="435" max="16383" man="1"/>
    <brk id="467" max="16383" man="1"/>
    <brk id="499" max="16383" man="1"/>
    <brk id="531" max="16383" man="1"/>
    <brk id="564" max="16383" man="1"/>
    <brk id="596" max="16383" man="1"/>
    <brk id="628" max="16383" man="1"/>
    <brk id="660" max="16383" man="1"/>
    <brk id="692" max="16383" man="1"/>
    <brk id="719" max="16383" man="1"/>
    <brk id="738" max="16383" man="1"/>
    <brk id="746" max="16383" man="1"/>
    <brk id="75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W36"/>
  <sheetViews>
    <sheetView view="pageBreakPreview" zoomScale="90" zoomScaleNormal="100" zoomScaleSheetLayoutView="90" workbookViewId="0">
      <selection activeCell="U13" sqref="U13"/>
    </sheetView>
  </sheetViews>
  <sheetFormatPr defaultRowHeight="15" x14ac:dyDescent="0.25"/>
  <cols>
    <col min="1" max="1" width="4.140625" customWidth="1"/>
    <col min="2" max="2" width="10.5703125" bestFit="1" customWidth="1"/>
    <col min="3" max="9" width="4.140625" customWidth="1"/>
    <col min="10" max="10" width="3.85546875" customWidth="1"/>
    <col min="11" max="11" width="5.7109375" bestFit="1" customWidth="1"/>
    <col min="12" max="12" width="0.42578125" customWidth="1"/>
    <col min="13" max="13" width="4.140625" customWidth="1"/>
    <col min="14" max="14" width="10.5703125" bestFit="1" customWidth="1"/>
    <col min="15" max="21" width="4.140625" customWidth="1"/>
    <col min="22" max="22" width="3.85546875" customWidth="1"/>
    <col min="23" max="23" width="5.7109375" bestFit="1" customWidth="1"/>
    <col min="24" max="26" width="1.28515625" customWidth="1"/>
    <col min="27" max="27" width="4.140625" customWidth="1"/>
    <col min="28" max="28" width="10.5703125" bestFit="1" customWidth="1"/>
    <col min="29" max="34" width="4.140625" customWidth="1"/>
    <col min="35" max="35" width="3.85546875" customWidth="1"/>
    <col min="36" max="36" width="1.85546875" customWidth="1"/>
    <col min="37" max="37" width="4.140625" customWidth="1"/>
    <col min="38" max="38" width="10.5703125" bestFit="1" customWidth="1"/>
    <col min="39" max="44" width="4.140625" customWidth="1"/>
    <col min="45" max="45" width="3.85546875" customWidth="1"/>
  </cols>
  <sheetData>
    <row r="1" spans="1:49" ht="27" customHeight="1" thickBot="1" x14ac:dyDescent="0.45">
      <c r="A1" s="495" t="s">
        <v>50</v>
      </c>
      <c r="B1" s="495"/>
      <c r="C1" s="495"/>
      <c r="D1" s="495"/>
      <c r="E1" s="495"/>
      <c r="F1" s="495"/>
      <c r="G1" s="495"/>
      <c r="H1" s="495"/>
      <c r="I1" s="495"/>
      <c r="J1" s="495"/>
      <c r="K1" s="495"/>
      <c r="L1" s="495"/>
      <c r="M1" s="495"/>
      <c r="N1" s="495"/>
      <c r="O1" s="495"/>
      <c r="P1" s="495"/>
      <c r="Q1" s="495"/>
      <c r="R1" s="495"/>
      <c r="S1" s="495"/>
      <c r="T1" s="495"/>
      <c r="U1" s="495"/>
      <c r="V1" s="495"/>
      <c r="W1" s="495"/>
      <c r="Y1" s="18"/>
      <c r="AA1" s="495" t="s">
        <v>51</v>
      </c>
      <c r="AB1" s="495"/>
      <c r="AC1" s="495"/>
      <c r="AD1" s="495"/>
      <c r="AE1" s="495"/>
      <c r="AF1" s="495"/>
      <c r="AG1" s="495"/>
      <c r="AH1" s="495"/>
      <c r="AI1" s="495"/>
      <c r="AJ1" s="495"/>
      <c r="AK1" s="495"/>
      <c r="AL1" s="495"/>
      <c r="AM1" s="495"/>
      <c r="AN1" s="495"/>
      <c r="AO1" s="495"/>
      <c r="AP1" s="495"/>
      <c r="AQ1" s="495"/>
      <c r="AR1" s="495"/>
      <c r="AS1" s="495"/>
      <c r="AT1" s="11"/>
      <c r="AU1" s="11"/>
      <c r="AV1" s="11"/>
      <c r="AW1" s="11"/>
    </row>
    <row r="2" spans="1:49" x14ac:dyDescent="0.25">
      <c r="A2" s="1"/>
      <c r="B2" s="2" t="s">
        <v>24</v>
      </c>
      <c r="C2" s="502" t="s">
        <v>43</v>
      </c>
      <c r="D2" s="503"/>
      <c r="E2" s="503"/>
      <c r="F2" s="503"/>
      <c r="G2" s="503"/>
      <c r="H2" s="504"/>
      <c r="I2" s="3"/>
      <c r="J2" s="1"/>
      <c r="K2" s="4"/>
      <c r="M2" s="1"/>
      <c r="N2" s="2" t="s">
        <v>22</v>
      </c>
      <c r="O2" s="502" t="s">
        <v>43</v>
      </c>
      <c r="P2" s="503"/>
      <c r="Q2" s="503"/>
      <c r="R2" s="503"/>
      <c r="S2" s="503"/>
      <c r="T2" s="504"/>
      <c r="U2" s="3"/>
      <c r="V2" s="1"/>
      <c r="W2" s="4"/>
      <c r="Y2" s="18"/>
      <c r="AA2" s="1"/>
      <c r="AB2" s="2" t="s">
        <v>24</v>
      </c>
      <c r="AC2" s="502" t="s">
        <v>48</v>
      </c>
      <c r="AD2" s="503"/>
      <c r="AE2" s="503"/>
      <c r="AF2" s="503"/>
      <c r="AG2" s="503"/>
      <c r="AH2" s="504"/>
      <c r="AI2" s="1"/>
      <c r="AK2" s="1"/>
      <c r="AL2" s="2" t="s">
        <v>22</v>
      </c>
      <c r="AM2" s="502" t="s">
        <v>48</v>
      </c>
      <c r="AN2" s="503"/>
      <c r="AO2" s="503"/>
      <c r="AP2" s="503"/>
      <c r="AQ2" s="503"/>
      <c r="AR2" s="504"/>
      <c r="AS2" s="1"/>
    </row>
    <row r="3" spans="1:49" ht="59.25" thickBot="1" x14ac:dyDescent="0.3">
      <c r="A3" s="1"/>
      <c r="B3" s="5"/>
      <c r="C3" s="6" t="s">
        <v>9</v>
      </c>
      <c r="D3" s="7" t="s">
        <v>40</v>
      </c>
      <c r="E3" s="7" t="s">
        <v>42</v>
      </c>
      <c r="F3" s="7" t="s">
        <v>41</v>
      </c>
      <c r="G3" s="7" t="s">
        <v>8</v>
      </c>
      <c r="H3" s="104" t="s">
        <v>44</v>
      </c>
      <c r="I3" s="8" t="s">
        <v>38</v>
      </c>
      <c r="J3" s="9" t="s">
        <v>45</v>
      </c>
      <c r="K3" s="9" t="s">
        <v>46</v>
      </c>
      <c r="M3" s="1"/>
      <c r="N3" s="5"/>
      <c r="O3" s="6" t="s">
        <v>9</v>
      </c>
      <c r="P3" s="7" t="s">
        <v>40</v>
      </c>
      <c r="Q3" s="7" t="s">
        <v>42</v>
      </c>
      <c r="R3" s="7" t="s">
        <v>41</v>
      </c>
      <c r="S3" s="7" t="s">
        <v>8</v>
      </c>
      <c r="T3" s="104" t="s">
        <v>44</v>
      </c>
      <c r="U3" s="8" t="s">
        <v>38</v>
      </c>
      <c r="V3" s="9" t="s">
        <v>45</v>
      </c>
      <c r="W3" s="9" t="s">
        <v>46</v>
      </c>
      <c r="Y3" s="18"/>
      <c r="AA3" s="1"/>
      <c r="AB3" s="5"/>
      <c r="AC3" s="6" t="s">
        <v>9</v>
      </c>
      <c r="AD3" s="7" t="s">
        <v>40</v>
      </c>
      <c r="AE3" s="7" t="s">
        <v>42</v>
      </c>
      <c r="AF3" s="7" t="s">
        <v>41</v>
      </c>
      <c r="AG3" s="7" t="s">
        <v>8</v>
      </c>
      <c r="AH3" s="104" t="s">
        <v>44</v>
      </c>
      <c r="AI3" s="9" t="s">
        <v>45</v>
      </c>
      <c r="AK3" s="1"/>
      <c r="AL3" s="5"/>
      <c r="AM3" s="6" t="s">
        <v>9</v>
      </c>
      <c r="AN3" s="7" t="s">
        <v>40</v>
      </c>
      <c r="AO3" s="7" t="s">
        <v>42</v>
      </c>
      <c r="AP3" s="7" t="s">
        <v>41</v>
      </c>
      <c r="AQ3" s="7" t="s">
        <v>8</v>
      </c>
      <c r="AR3" s="104" t="s">
        <v>44</v>
      </c>
      <c r="AS3" s="9" t="s">
        <v>45</v>
      </c>
    </row>
    <row r="4" spans="1:49" ht="14.45" customHeight="1" x14ac:dyDescent="0.25">
      <c r="A4" s="505" t="s">
        <v>47</v>
      </c>
      <c r="B4" s="17" t="s">
        <v>9</v>
      </c>
      <c r="C4" s="22"/>
      <c r="D4" s="23">
        <f>COUNTIFS(Fixtures!$G:$G,'Report - Games &amp; Umpiring'!$B$2,Fixtures!$H:$H,'Report - Games &amp; Umpiring'!D$3,Fixtures!$J:$J,'Report - Games &amp; Umpiring'!$B4)</f>
        <v>2</v>
      </c>
      <c r="E4" s="23">
        <f>COUNTIFS(Fixtures!$G:$G,'Report - Games &amp; Umpiring'!$B$2,Fixtures!$H:$H,'Report - Games &amp; Umpiring'!E$3,Fixtures!$J:$J,'Report - Games &amp; Umpiring'!$B4)</f>
        <v>2</v>
      </c>
      <c r="F4" s="23">
        <f>COUNTIFS(Fixtures!$G:$G,'Report - Games &amp; Umpiring'!$B$2,Fixtures!$H:$H,'Report - Games &amp; Umpiring'!F$3,Fixtures!$J:$J,'Report - Games &amp; Umpiring'!$B4)</f>
        <v>2</v>
      </c>
      <c r="G4" s="23">
        <f>COUNTIFS(Fixtures!$G:$G,'Report - Games &amp; Umpiring'!$B$2,Fixtures!$H:$H,'Report - Games &amp; Umpiring'!G$3,Fixtures!$J:$J,'Report - Games &amp; Umpiring'!$B4)</f>
        <v>2</v>
      </c>
      <c r="H4" s="105"/>
      <c r="I4" s="24">
        <f>COUNTIFS(Fixtures!$H:$H,'Report - Games &amp; Umpiring'!$I$3,Fixtures!$G:$G,'Report - Games &amp; Umpiring'!$B$2,Fixtures!$J:$J,'Report - Games &amp; Umpiring'!$B4)</f>
        <v>4</v>
      </c>
      <c r="J4" s="25">
        <f>D4+E4+F4+G4+C5+C6+C7+C8</f>
        <v>16</v>
      </c>
      <c r="K4" s="26">
        <f t="shared" ref="K4:K7" si="0">J4/4</f>
        <v>4</v>
      </c>
      <c r="L4" s="27"/>
      <c r="M4" s="505" t="s">
        <v>47</v>
      </c>
      <c r="N4" s="135" t="s">
        <v>9</v>
      </c>
      <c r="O4" s="22"/>
      <c r="P4" s="23">
        <f>COUNTIFS(Fixtures!$G:$G,'Report - Games &amp; Umpiring'!$N$2,Fixtures!$H:$H,'Report - Games &amp; Umpiring'!P$3,Fixtures!$J:$J,'Report - Games &amp; Umpiring'!$N4)</f>
        <v>3</v>
      </c>
      <c r="Q4" s="23">
        <f>COUNTIFS(Fixtures!$G:$G,'Report - Games &amp; Umpiring'!$N$2,Fixtures!$H:$H,'Report - Games &amp; Umpiring'!Q$3,Fixtures!$J:$J,'Report - Games &amp; Umpiring'!$N4)</f>
        <v>1</v>
      </c>
      <c r="R4" s="23">
        <f>COUNTIFS(Fixtures!$G:$G,'Report - Games &amp; Umpiring'!$N$2,Fixtures!$H:$H,'Report - Games &amp; Umpiring'!R$3,Fixtures!$J:$J,'Report - Games &amp; Umpiring'!$N4)</f>
        <v>0</v>
      </c>
      <c r="S4" s="23">
        <f>COUNTIFS(Fixtures!$G:$G,'Report - Games &amp; Umpiring'!$N$2,Fixtures!$H:$H,'Report - Games &amp; Umpiring'!S$3,Fixtures!$J:$J,'Report - Games &amp; Umpiring'!$N4)</f>
        <v>0</v>
      </c>
      <c r="T4" s="105"/>
      <c r="U4" s="24">
        <f>COUNTIFS(Fixtures!$H:$H,'Report - Games &amp; Umpiring'!$U$3,Fixtures!$G:$G,'Report - Games &amp; Umpiring'!$N$2,Fixtures!$J:$J,'Report - Games &amp; Umpiring'!$B4)</f>
        <v>1</v>
      </c>
      <c r="V4" s="25">
        <f>P4+Q4+R4+S4+O5+O6+O7+O8</f>
        <v>10</v>
      </c>
      <c r="W4" s="26">
        <f>V4/4</f>
        <v>2.5</v>
      </c>
      <c r="X4" s="27"/>
      <c r="Y4" s="29"/>
      <c r="Z4" s="27"/>
      <c r="AA4" s="496" t="s">
        <v>49</v>
      </c>
      <c r="AB4" s="82" t="s">
        <v>9</v>
      </c>
      <c r="AC4" s="30"/>
      <c r="AD4" s="31">
        <f>COUNTIFS(Fixtures!$G:$G,'Report - Games &amp; Umpiring'!$AB$2,Fixtures!$L:$L,'Report - Games &amp; Umpiring'!AD$3,Fixtures!$M:$M,'Report - Games &amp; Umpiring'!$AB4)</f>
        <v>0</v>
      </c>
      <c r="AE4" s="31">
        <f>COUNTIFS(Fixtures!$G:$G,'Report - Games &amp; Umpiring'!$AB$2,Fixtures!$L:$L,'Report - Games &amp; Umpiring'!AE$3,Fixtures!$M:$M,'Report - Games &amp; Umpiring'!$AB4)</f>
        <v>0</v>
      </c>
      <c r="AF4" s="31">
        <f>COUNTIFS(Fixtures!$G:$G,'Report - Games &amp; Umpiring'!$AB$2,Fixtures!$L:$L,'Report - Games &amp; Umpiring'!AF$3,Fixtures!$M:$M,'Report - Games &amp; Umpiring'!$AB4)</f>
        <v>0</v>
      </c>
      <c r="AG4" s="31">
        <f>COUNTIFS(Fixtures!$G:$G,'Report - Games &amp; Umpiring'!$AB$2,Fixtures!$L:$L,'Report - Games &amp; Umpiring'!AG$3,Fixtures!$M:$M,'Report - Games &amp; Umpiring'!$AB4)</f>
        <v>0</v>
      </c>
      <c r="AH4" s="91">
        <f>COUNTIFS(Fixtures!$G:$G,'Report - Games &amp; Umpiring'!$AB$2,Fixtures!$L:$L,'Report - Games &amp; Umpiring'!AH$3,Fixtures!$M:$M,'Report - Games &amp; Umpiring'!$AB4)</f>
        <v>0</v>
      </c>
      <c r="AI4" s="25">
        <f>AD4+AE4+AF4+AG4+AC5+AC6+AC7+AC8</f>
        <v>0</v>
      </c>
      <c r="AJ4" s="27"/>
      <c r="AK4" s="496" t="s">
        <v>49</v>
      </c>
      <c r="AL4" s="136" t="s">
        <v>9</v>
      </c>
      <c r="AM4" s="30"/>
      <c r="AN4" s="31">
        <f>COUNTIFS(Fixtures!$G:$G,'Report - Games &amp; Umpiring'!$AL$2,Fixtures!$L:$L,'Report - Games &amp; Umpiring'!AN$3,Fixtures!$M:$M,'Report - Games &amp; Umpiring'!$AL4)</f>
        <v>0</v>
      </c>
      <c r="AO4" s="31">
        <f>COUNTIFS(Fixtures!$G:$G,'Report - Games &amp; Umpiring'!$AL$2,Fixtures!$L:$L,'Report - Games &amp; Umpiring'!AO$3,Fixtures!$M:$M,'Report - Games &amp; Umpiring'!$AL4)</f>
        <v>0</v>
      </c>
      <c r="AP4" s="31">
        <f>COUNTIFS(Fixtures!$G:$G,'Report - Games &amp; Umpiring'!$AL$2,Fixtures!$L:$L,'Report - Games &amp; Umpiring'!AP$3,Fixtures!$M:$M,'Report - Games &amp; Umpiring'!$AL4)</f>
        <v>0</v>
      </c>
      <c r="AQ4" s="31">
        <f>COUNTIFS(Fixtures!$G:$G,'Report - Games &amp; Umpiring'!$AL$2,Fixtures!$L:$L,'Report - Games &amp; Umpiring'!AQ$3,Fixtures!$M:$M,'Report - Games &amp; Umpiring'!$AL4)</f>
        <v>0</v>
      </c>
      <c r="AR4" s="91">
        <f>COUNTIFS(Fixtures!$G:$G,'Report - Games &amp; Umpiring'!$AL$2,Fixtures!$L:$L,'Report - Games &amp; Umpiring'!AR$3,Fixtures!$M:$M,'Report - Games &amp; Umpiring'!$AL4)</f>
        <v>0</v>
      </c>
      <c r="AS4" s="25">
        <f>AN4+AO4+AP4+AQ4+AM5+AM6+AM7+AM8</f>
        <v>0</v>
      </c>
    </row>
    <row r="5" spans="1:49" x14ac:dyDescent="0.25">
      <c r="A5" s="506"/>
      <c r="B5" s="10" t="s">
        <v>40</v>
      </c>
      <c r="C5" s="32">
        <f>COUNTIFS(Fixtures!$G:$G,'Report - Games &amp; Umpiring'!$B$2,Fixtures!$H:$H,'Report - Games &amp; Umpiring'!C$3,Fixtures!$J:$J,'Report - Games &amp; Umpiring'!$B5)</f>
        <v>2</v>
      </c>
      <c r="D5" s="30"/>
      <c r="E5" s="31">
        <f>COUNTIFS(Fixtures!$G:$G,'Report - Games &amp; Umpiring'!$B$2,Fixtures!$H:$H,'Report - Games &amp; Umpiring'!E$3,Fixtures!$J:$J,'Report - Games &amp; Umpiring'!$B5)</f>
        <v>2</v>
      </c>
      <c r="F5" s="31">
        <f>COUNTIFS(Fixtures!$G:$G,'Report - Games &amp; Umpiring'!$B$2,Fixtures!$H:$H,'Report - Games &amp; Umpiring'!F$3,Fixtures!$J:$J,'Report - Games &amp; Umpiring'!$B5)</f>
        <v>2</v>
      </c>
      <c r="G5" s="31">
        <f>COUNTIFS(Fixtures!$G:$G,'Report - Games &amp; Umpiring'!$B$2,Fixtures!$H:$H,'Report - Games &amp; Umpiring'!G$3,Fixtures!$J:$J,'Report - Games &amp; Umpiring'!$B5)</f>
        <v>2</v>
      </c>
      <c r="H5" s="91"/>
      <c r="I5" s="24">
        <f>COUNTIFS(Fixtures!$H:$H,'Report - Games &amp; Umpiring'!$I$3,Fixtures!$G:$G,'Report - Games &amp; Umpiring'!$B$2,Fixtures!$J:$J,'Report - Games &amp; Umpiring'!$B5)</f>
        <v>4</v>
      </c>
      <c r="J5" s="25">
        <f>C5+E5+F5+G5+D4+D6+D7+D8</f>
        <v>16</v>
      </c>
      <c r="K5" s="26">
        <f t="shared" si="0"/>
        <v>4</v>
      </c>
      <c r="L5" s="27"/>
      <c r="M5" s="506"/>
      <c r="N5" s="10" t="s">
        <v>40</v>
      </c>
      <c r="O5" s="32">
        <f>COUNTIFS(Fixtures!$G:$G,'Report - Games &amp; Umpiring'!$N$2,Fixtures!$H:$H,'Report - Games &amp; Umpiring'!O$3,Fixtures!$J:$J,'Report - Games &amp; Umpiring'!$N5)</f>
        <v>2</v>
      </c>
      <c r="P5" s="30"/>
      <c r="Q5" s="31">
        <f>COUNTIFS(Fixtures!$G:$G,'Report - Games &amp; Umpiring'!$N$2,Fixtures!$H:$H,'Report - Games &amp; Umpiring'!Q$3,Fixtures!$J:$J,'Report - Games &amp; Umpiring'!$N5)</f>
        <v>3</v>
      </c>
      <c r="R5" s="31">
        <f>COUNTIFS(Fixtures!$G:$G,'Report - Games &amp; Umpiring'!$N$2,Fixtures!$H:$H,'Report - Games &amp; Umpiring'!R$3,Fixtures!$J:$J,'Report - Games &amp; Umpiring'!$N5)</f>
        <v>0</v>
      </c>
      <c r="S5" s="31">
        <f>COUNTIFS(Fixtures!$G:$G,'Report - Games &amp; Umpiring'!$N$2,Fixtures!$H:$H,'Report - Games &amp; Umpiring'!S$3,Fixtures!$J:$J,'Report - Games &amp; Umpiring'!$N5)</f>
        <v>0</v>
      </c>
      <c r="T5" s="91"/>
      <c r="U5" s="24">
        <f>COUNTIFS(Fixtures!$H:$H,'Report - Games &amp; Umpiring'!$U$3,Fixtures!$G:$G,'Report - Games &amp; Umpiring'!$N$2,Fixtures!$J:$J,'Report - Games &amp; Umpiring'!$B5)</f>
        <v>0</v>
      </c>
      <c r="V5" s="25">
        <f>O5+Q5+R5+S5+P4+P6+P7+P8</f>
        <v>10</v>
      </c>
      <c r="W5" s="26">
        <f t="shared" ref="W5:W7" si="1">V5/4</f>
        <v>2.5</v>
      </c>
      <c r="X5" s="27"/>
      <c r="Y5" s="29"/>
      <c r="Z5" s="27"/>
      <c r="AA5" s="497"/>
      <c r="AB5" s="33" t="s">
        <v>40</v>
      </c>
      <c r="AC5" s="31">
        <f>COUNTIFS(Fixtures!$G:$G,'Report - Games &amp; Umpiring'!$AB$2,Fixtures!$L:$L,'Report - Games &amp; Umpiring'!AC$3,Fixtures!$M:$M,'Report - Games &amp; Umpiring'!$AB5)</f>
        <v>0</v>
      </c>
      <c r="AD5" s="30"/>
      <c r="AE5" s="31">
        <f>COUNTIFS(Fixtures!$G:$G,'Report - Games &amp; Umpiring'!$AB$2,Fixtures!$L:$L,'Report - Games &amp; Umpiring'!AE$3,Fixtures!$M:$M,'Report - Games &amp; Umpiring'!$AB5)</f>
        <v>0</v>
      </c>
      <c r="AF5" s="31">
        <f>COUNTIFS(Fixtures!$G:$G,'Report - Games &amp; Umpiring'!$AB$2,Fixtures!$L:$L,'Report - Games &amp; Umpiring'!AF$3,Fixtures!$M:$M,'Report - Games &amp; Umpiring'!$AB5)</f>
        <v>0</v>
      </c>
      <c r="AG5" s="31">
        <f>COUNTIFS(Fixtures!$G:$G,'Report - Games &amp; Umpiring'!$AB$2,Fixtures!$L:$L,'Report - Games &amp; Umpiring'!AG$3,Fixtures!$M:$M,'Report - Games &amp; Umpiring'!$AB5)</f>
        <v>0</v>
      </c>
      <c r="AH5" s="91">
        <f>COUNTIFS(Fixtures!$G:$G,'Report - Games &amp; Umpiring'!$AB$2,Fixtures!$L:$L,'Report - Games &amp; Umpiring'!AH$3,Fixtures!$M:$M,'Report - Games &amp; Umpiring'!$AB5)</f>
        <v>0</v>
      </c>
      <c r="AI5" s="25">
        <f>AC5+AE5+AF5+AG5+AD4+AD6+AD7+AD8</f>
        <v>0</v>
      </c>
      <c r="AJ5" s="27"/>
      <c r="AK5" s="497"/>
      <c r="AL5" s="33" t="s">
        <v>40</v>
      </c>
      <c r="AM5" s="31">
        <f>COUNTIFS(Fixtures!$G:$G,'Report - Games &amp; Umpiring'!$AL$2,Fixtures!$L:$L,'Report - Games &amp; Umpiring'!AM$3,Fixtures!$M:$M,'Report - Games &amp; Umpiring'!$AL5)</f>
        <v>0</v>
      </c>
      <c r="AN5" s="30"/>
      <c r="AO5" s="31">
        <f>COUNTIFS(Fixtures!$G:$G,'Report - Games &amp; Umpiring'!$AL$2,Fixtures!$L:$L,'Report - Games &amp; Umpiring'!AO$3,Fixtures!$M:$M,'Report - Games &amp; Umpiring'!$AL5)</f>
        <v>0</v>
      </c>
      <c r="AP5" s="31">
        <f>COUNTIFS(Fixtures!$G:$G,'Report - Games &amp; Umpiring'!$AL$2,Fixtures!$L:$L,'Report - Games &amp; Umpiring'!AP$3,Fixtures!$M:$M,'Report - Games &amp; Umpiring'!$AL5)</f>
        <v>0</v>
      </c>
      <c r="AQ5" s="31">
        <f>COUNTIFS(Fixtures!$G:$G,'Report - Games &amp; Umpiring'!$AL$2,Fixtures!$L:$L,'Report - Games &amp; Umpiring'!AQ$3,Fixtures!$M:$M,'Report - Games &amp; Umpiring'!$AL5)</f>
        <v>0</v>
      </c>
      <c r="AR5" s="91">
        <f>COUNTIFS(Fixtures!$G:$G,'Report - Games &amp; Umpiring'!$AL$2,Fixtures!$L:$L,'Report - Games &amp; Umpiring'!AR$3,Fixtures!$M:$M,'Report - Games &amp; Umpiring'!$AL5)</f>
        <v>0</v>
      </c>
      <c r="AS5" s="25">
        <f>AM5+AO5+AP5+AQ5+AN4+AN6+AN7+AN8</f>
        <v>0</v>
      </c>
    </row>
    <row r="6" spans="1:49" x14ac:dyDescent="0.25">
      <c r="A6" s="506"/>
      <c r="B6" s="10" t="s">
        <v>42</v>
      </c>
      <c r="C6" s="32">
        <f>COUNTIFS(Fixtures!$G:$G,'Report - Games &amp; Umpiring'!$B$2,Fixtures!$H:$H,'Report - Games &amp; Umpiring'!C$3,Fixtures!$J:$J,'Report - Games &amp; Umpiring'!$B6)</f>
        <v>2</v>
      </c>
      <c r="D6" s="31">
        <f>COUNTIFS(Fixtures!$G:$G,'Report - Games &amp; Umpiring'!$B$2,Fixtures!$H:$H,'Report - Games &amp; Umpiring'!D$3,Fixtures!$J:$J,'Report - Games &amp; Umpiring'!$B6)</f>
        <v>2</v>
      </c>
      <c r="E6" s="30"/>
      <c r="F6" s="31">
        <f>COUNTIFS(Fixtures!$G:$G,'Report - Games &amp; Umpiring'!$B$2,Fixtures!$H:$H,'Report - Games &amp; Umpiring'!F$3,Fixtures!$J:$J,'Report - Games &amp; Umpiring'!$B6)</f>
        <v>2</v>
      </c>
      <c r="G6" s="31">
        <f>COUNTIFS(Fixtures!$G:$G,'Report - Games &amp; Umpiring'!$B$2,Fixtures!$H:$H,'Report - Games &amp; Umpiring'!G$3,Fixtures!$J:$J,'Report - Games &amp; Umpiring'!$B6)</f>
        <v>2</v>
      </c>
      <c r="H6" s="91"/>
      <c r="I6" s="24">
        <f>COUNTIFS(Fixtures!$H:$H,'Report - Games &amp; Umpiring'!$I$3,Fixtures!$G:$G,'Report - Games &amp; Umpiring'!$B$2,Fixtures!$J:$J,'Report - Games &amp; Umpiring'!$B6)</f>
        <v>4</v>
      </c>
      <c r="J6" s="25">
        <f>C6+D6+F6+G6+E4+E5+E7+E8</f>
        <v>16</v>
      </c>
      <c r="K6" s="26">
        <f t="shared" si="0"/>
        <v>4</v>
      </c>
      <c r="L6" s="27"/>
      <c r="M6" s="506"/>
      <c r="N6" s="10" t="s">
        <v>42</v>
      </c>
      <c r="O6" s="32">
        <f>COUNTIFS(Fixtures!$G:$G,'Report - Games &amp; Umpiring'!$N$2,Fixtures!$H:$H,'Report - Games &amp; Umpiring'!O$3,Fixtures!$J:$J,'Report - Games &amp; Umpiring'!$N6)</f>
        <v>4</v>
      </c>
      <c r="P6" s="31">
        <f>COUNTIFS(Fixtures!$G:$G,'Report - Games &amp; Umpiring'!$N$2,Fixtures!$H:$H,'Report - Games &amp; Umpiring'!P$3,Fixtures!$J:$J,'Report - Games &amp; Umpiring'!$N6)</f>
        <v>2</v>
      </c>
      <c r="Q6" s="30"/>
      <c r="R6" s="31">
        <f>COUNTIFS(Fixtures!$G:$G,'Report - Games &amp; Umpiring'!$N$2,Fixtures!$H:$H,'Report - Games &amp; Umpiring'!R$3,Fixtures!$J:$J,'Report - Games &amp; Umpiring'!$N6)</f>
        <v>0</v>
      </c>
      <c r="S6" s="31">
        <f>COUNTIFS(Fixtures!$G:$G,'Report - Games &amp; Umpiring'!$N$2,Fixtures!$H:$H,'Report - Games &amp; Umpiring'!S$3,Fixtures!$J:$J,'Report - Games &amp; Umpiring'!$N6)</f>
        <v>0</v>
      </c>
      <c r="T6" s="91"/>
      <c r="U6" s="24">
        <f>COUNTIFS(Fixtures!$H:$H,'Report - Games &amp; Umpiring'!$U$3,Fixtures!$G:$G,'Report - Games &amp; Umpiring'!$N$2,Fixtures!$J:$J,'Report - Games &amp; Umpiring'!$B6)</f>
        <v>0</v>
      </c>
      <c r="V6" s="25">
        <f>O6+P6+R6+S6+Q4+Q5+Q7+Q8</f>
        <v>10</v>
      </c>
      <c r="W6" s="26">
        <f t="shared" si="1"/>
        <v>2.5</v>
      </c>
      <c r="X6" s="27"/>
      <c r="Y6" s="29"/>
      <c r="Z6" s="27"/>
      <c r="AA6" s="497"/>
      <c r="AB6" s="33" t="s">
        <v>42</v>
      </c>
      <c r="AC6" s="31">
        <f>COUNTIFS(Fixtures!$G:$G,'Report - Games &amp; Umpiring'!$AB$2,Fixtures!$L:$L,'Report - Games &amp; Umpiring'!AC$3,Fixtures!$M:$M,'Report - Games &amp; Umpiring'!$AB6)</f>
        <v>0</v>
      </c>
      <c r="AD6" s="31">
        <f>COUNTIFS(Fixtures!$G:$G,'Report - Games &amp; Umpiring'!$AB$2,Fixtures!$L:$L,'Report - Games &amp; Umpiring'!AD$3,Fixtures!$M:$M,'Report - Games &amp; Umpiring'!$AB6)</f>
        <v>0</v>
      </c>
      <c r="AE6" s="30"/>
      <c r="AF6" s="31">
        <f>COUNTIFS(Fixtures!$G:$G,'Report - Games &amp; Umpiring'!$AB$2,Fixtures!$L:$L,'Report - Games &amp; Umpiring'!AF$3,Fixtures!$M:$M,'Report - Games &amp; Umpiring'!$AB6)</f>
        <v>0</v>
      </c>
      <c r="AG6" s="31">
        <f>COUNTIFS(Fixtures!$G:$G,'Report - Games &amp; Umpiring'!$AB$2,Fixtures!$L:$L,'Report - Games &amp; Umpiring'!AG$3,Fixtures!$M:$M,'Report - Games &amp; Umpiring'!$AB6)</f>
        <v>0</v>
      </c>
      <c r="AH6" s="91">
        <f>COUNTIFS(Fixtures!$G:$G,'Report - Games &amp; Umpiring'!$AB$2,Fixtures!$L:$L,'Report - Games &amp; Umpiring'!AH$3,Fixtures!$M:$M,'Report - Games &amp; Umpiring'!$AB6)</f>
        <v>0</v>
      </c>
      <c r="AI6" s="25">
        <f>AC6+AD6+AF6+AG6+AE4+AE5+AE7+AE8</f>
        <v>0</v>
      </c>
      <c r="AJ6" s="27"/>
      <c r="AK6" s="497"/>
      <c r="AL6" s="33" t="s">
        <v>42</v>
      </c>
      <c r="AM6" s="31">
        <f>COUNTIFS(Fixtures!$G:$G,'Report - Games &amp; Umpiring'!$AL$2,Fixtures!$L:$L,'Report - Games &amp; Umpiring'!AM$3,Fixtures!$M:$M,'Report - Games &amp; Umpiring'!$AL6)</f>
        <v>0</v>
      </c>
      <c r="AN6" s="31">
        <f>COUNTIFS(Fixtures!$G:$G,'Report - Games &amp; Umpiring'!$AL$2,Fixtures!$L:$L,'Report - Games &amp; Umpiring'!AN$3,Fixtures!$M:$M,'Report - Games &amp; Umpiring'!$AL6)</f>
        <v>0</v>
      </c>
      <c r="AO6" s="30"/>
      <c r="AP6" s="31">
        <f>COUNTIFS(Fixtures!$G:$G,'Report - Games &amp; Umpiring'!$AL$2,Fixtures!$L:$L,'Report - Games &amp; Umpiring'!AP$3,Fixtures!$M:$M,'Report - Games &amp; Umpiring'!$AL6)</f>
        <v>0</v>
      </c>
      <c r="AQ6" s="31">
        <f>COUNTIFS(Fixtures!$G:$G,'Report - Games &amp; Umpiring'!$AL$2,Fixtures!$L:$L,'Report - Games &amp; Umpiring'!AQ$3,Fixtures!$M:$M,'Report - Games &amp; Umpiring'!$AL6)</f>
        <v>0</v>
      </c>
      <c r="AR6" s="91">
        <f>COUNTIFS(Fixtures!$G:$G,'Report - Games &amp; Umpiring'!$AL$2,Fixtures!$L:$L,'Report - Games &amp; Umpiring'!AR$3,Fixtures!$M:$M,'Report - Games &amp; Umpiring'!$AL6)</f>
        <v>0</v>
      </c>
      <c r="AS6" s="25">
        <f>AM6+AN6+AP6+AQ6+AO4+AO5+AO7+AO8</f>
        <v>0</v>
      </c>
    </row>
    <row r="7" spans="1:49" x14ac:dyDescent="0.25">
      <c r="A7" s="506"/>
      <c r="B7" s="10" t="s">
        <v>41</v>
      </c>
      <c r="C7" s="32">
        <f>COUNTIFS(Fixtures!$G:$G,'Report - Games &amp; Umpiring'!$B$2,Fixtures!$H:$H,'Report - Games &amp; Umpiring'!C$3,Fixtures!$J:$J,'Report - Games &amp; Umpiring'!$B7)</f>
        <v>2</v>
      </c>
      <c r="D7" s="31">
        <f>COUNTIFS(Fixtures!$G:$G,'Report - Games &amp; Umpiring'!$B$2,Fixtures!$H:$H,'Report - Games &amp; Umpiring'!D$3,Fixtures!$J:$J,'Report - Games &amp; Umpiring'!$B7)</f>
        <v>2</v>
      </c>
      <c r="E7" s="31">
        <f>COUNTIFS(Fixtures!$G:$G,'Report - Games &amp; Umpiring'!$B$2,Fixtures!$H:$H,'Report - Games &amp; Umpiring'!E$3,Fixtures!$J:$J,'Report - Games &amp; Umpiring'!$B7)</f>
        <v>2</v>
      </c>
      <c r="F7" s="30"/>
      <c r="G7" s="31">
        <f>COUNTIFS(Fixtures!$G:$G,'Report - Games &amp; Umpiring'!$B$2,Fixtures!$H:$H,'Report - Games &amp; Umpiring'!G$3,Fixtures!$J:$J,'Report - Games &amp; Umpiring'!$B7)</f>
        <v>2</v>
      </c>
      <c r="H7" s="91"/>
      <c r="I7" s="24">
        <f>COUNTIFS(Fixtures!$H:$H,'Report - Games &amp; Umpiring'!$I$3,Fixtures!$G:$G,'Report - Games &amp; Umpiring'!$B$2,Fixtures!$J:$J,'Report - Games &amp; Umpiring'!$B7)</f>
        <v>4</v>
      </c>
      <c r="J7" s="25">
        <f>C7+D7+E7+G7+F4+F5+F6+F8</f>
        <v>16</v>
      </c>
      <c r="K7" s="26">
        <f t="shared" si="0"/>
        <v>4</v>
      </c>
      <c r="L7" s="27"/>
      <c r="M7" s="506"/>
      <c r="N7" s="10" t="s">
        <v>41</v>
      </c>
      <c r="O7" s="32">
        <f>COUNTIFS(Fixtures!$G:$G,'Report - Games &amp; Umpiring'!$N$2,Fixtures!$H:$H,'Report - Games &amp; Umpiring'!O$3,Fixtures!$J:$J,'Report - Games &amp; Umpiring'!$N7)</f>
        <v>0</v>
      </c>
      <c r="P7" s="31">
        <f>COUNTIFS(Fixtures!$G:$G,'Report - Games &amp; Umpiring'!$N$2,Fixtures!$H:$H,'Report - Games &amp; Umpiring'!P$3,Fixtures!$J:$J,'Report - Games &amp; Umpiring'!$N7)</f>
        <v>0</v>
      </c>
      <c r="Q7" s="31">
        <f>COUNTIFS(Fixtures!$G:$G,'Report - Games &amp; Umpiring'!$N$2,Fixtures!$H:$H,'Report - Games &amp; Umpiring'!Q$3,Fixtures!$J:$J,'Report - Games &amp; Umpiring'!$N7)</f>
        <v>0</v>
      </c>
      <c r="R7" s="30"/>
      <c r="S7" s="31">
        <f>COUNTIFS(Fixtures!$G:$G,'Report - Games &amp; Umpiring'!$N$2,Fixtures!$H:$H,'Report - Games &amp; Umpiring'!S$3,Fixtures!$J:$J,'Report - Games &amp; Umpiring'!$N7)</f>
        <v>0</v>
      </c>
      <c r="T7" s="91"/>
      <c r="U7" s="24">
        <f>COUNTIFS(Fixtures!$H:$H,'Report - Games &amp; Umpiring'!$U$3,Fixtures!$G:$G,'Report - Games &amp; Umpiring'!$N$2,Fixtures!$J:$J,'Report - Games &amp; Umpiring'!$B7)</f>
        <v>0</v>
      </c>
      <c r="V7" s="25">
        <f>O7+P7+Q7+S7+R4+R5+R6+R8</f>
        <v>0</v>
      </c>
      <c r="W7" s="26">
        <f t="shared" si="1"/>
        <v>0</v>
      </c>
      <c r="X7" s="27"/>
      <c r="Y7" s="29"/>
      <c r="Z7" s="27"/>
      <c r="AA7" s="497"/>
      <c r="AB7" s="33" t="s">
        <v>41</v>
      </c>
      <c r="AC7" s="31">
        <f>COUNTIFS(Fixtures!$G:$G,'Report - Games &amp; Umpiring'!$AB$2,Fixtures!$L:$L,'Report - Games &amp; Umpiring'!AC$3,Fixtures!$M:$M,'Report - Games &amp; Umpiring'!$AB7)</f>
        <v>0</v>
      </c>
      <c r="AD7" s="31">
        <f>COUNTIFS(Fixtures!$G:$G,'Report - Games &amp; Umpiring'!$AB$2,Fixtures!$L:$L,'Report - Games &amp; Umpiring'!AD$3,Fixtures!$M:$M,'Report - Games &amp; Umpiring'!$AB7)</f>
        <v>0</v>
      </c>
      <c r="AE7" s="31">
        <f>COUNTIFS(Fixtures!$G:$G,'Report - Games &amp; Umpiring'!$AB$2,Fixtures!$L:$L,'Report - Games &amp; Umpiring'!AE$3,Fixtures!$M:$M,'Report - Games &amp; Umpiring'!$AB7)</f>
        <v>0</v>
      </c>
      <c r="AF7" s="30"/>
      <c r="AG7" s="31">
        <f>COUNTIFS(Fixtures!$G:$G,'Report - Games &amp; Umpiring'!$AB$2,Fixtures!$L:$L,'Report - Games &amp; Umpiring'!AG$3,Fixtures!$M:$M,'Report - Games &amp; Umpiring'!$AB7)</f>
        <v>0</v>
      </c>
      <c r="AH7" s="91">
        <f>COUNTIFS(Fixtures!$G:$G,'Report - Games &amp; Umpiring'!$AB$2,Fixtures!$L:$L,'Report - Games &amp; Umpiring'!AH$3,Fixtures!$M:$M,'Report - Games &amp; Umpiring'!$AB7)</f>
        <v>0</v>
      </c>
      <c r="AI7" s="25">
        <f>AC7+AD7+AE7+AG7+AF4+AF5+AF6+AF8</f>
        <v>0</v>
      </c>
      <c r="AJ7" s="27"/>
      <c r="AK7" s="497"/>
      <c r="AL7" s="33" t="s">
        <v>41</v>
      </c>
      <c r="AM7" s="31">
        <f>COUNTIFS(Fixtures!$G:$G,'Report - Games &amp; Umpiring'!$AL$2,Fixtures!$L:$L,'Report - Games &amp; Umpiring'!AM$3,Fixtures!$M:$M,'Report - Games &amp; Umpiring'!$AL7)</f>
        <v>0</v>
      </c>
      <c r="AN7" s="31">
        <f>COUNTIFS(Fixtures!$G:$G,'Report - Games &amp; Umpiring'!$AL$2,Fixtures!$L:$L,'Report - Games &amp; Umpiring'!AN$3,Fixtures!$M:$M,'Report - Games &amp; Umpiring'!$AL7)</f>
        <v>0</v>
      </c>
      <c r="AO7" s="31">
        <f>COUNTIFS(Fixtures!$G:$G,'Report - Games &amp; Umpiring'!$AL$2,Fixtures!$L:$L,'Report - Games &amp; Umpiring'!AO$3,Fixtures!$M:$M,'Report - Games &amp; Umpiring'!$AL7)</f>
        <v>0</v>
      </c>
      <c r="AP7" s="30"/>
      <c r="AQ7" s="31">
        <f>COUNTIFS(Fixtures!$G:$G,'Report - Games &amp; Umpiring'!$AL$2,Fixtures!$L:$L,'Report - Games &amp; Umpiring'!AQ$3,Fixtures!$M:$M,'Report - Games &amp; Umpiring'!$AL7)</f>
        <v>0</v>
      </c>
      <c r="AR7" s="91">
        <f>COUNTIFS(Fixtures!$G:$G,'Report - Games &amp; Umpiring'!$AL$2,Fixtures!$L:$L,'Report - Games &amp; Umpiring'!AR$3,Fixtures!$M:$M,'Report - Games &amp; Umpiring'!$AL7)</f>
        <v>0</v>
      </c>
      <c r="AS7" s="25">
        <f>AM7+AN7+AO7+AQ7+AP4+AP5+AP6+AP8</f>
        <v>0</v>
      </c>
    </row>
    <row r="8" spans="1:49" x14ac:dyDescent="0.25">
      <c r="A8" s="506"/>
      <c r="B8" s="10" t="s">
        <v>8</v>
      </c>
      <c r="C8" s="32">
        <f>COUNTIFS(Fixtures!$G:$G,'Report - Games &amp; Umpiring'!$B$2,Fixtures!$H:$H,'Report - Games &amp; Umpiring'!C$3,Fixtures!$J:$J,'Report - Games &amp; Umpiring'!$B8)</f>
        <v>2</v>
      </c>
      <c r="D8" s="31">
        <f>COUNTIFS(Fixtures!$G:$G,'Report - Games &amp; Umpiring'!$B$2,Fixtures!$H:$H,'Report - Games &amp; Umpiring'!D$3,Fixtures!$J:$J,'Report - Games &amp; Umpiring'!$B8)</f>
        <v>2</v>
      </c>
      <c r="E8" s="31">
        <f>COUNTIFS(Fixtures!$G:$G,'Report - Games &amp; Umpiring'!$B$2,Fixtures!$H:$H,'Report - Games &amp; Umpiring'!E$3,Fixtures!$J:$J,'Report - Games &amp; Umpiring'!$B8)</f>
        <v>2</v>
      </c>
      <c r="F8" s="31">
        <f>COUNTIFS(Fixtures!$G:$G,'Report - Games &amp; Umpiring'!$B$2,Fixtures!$H:$H,'Report - Games &amp; Umpiring'!F$3,Fixtures!$J:$J,'Report - Games &amp; Umpiring'!$B8)</f>
        <v>2</v>
      </c>
      <c r="G8" s="30"/>
      <c r="H8" s="91"/>
      <c r="I8" s="24">
        <f>COUNTIFS(Fixtures!$H:$H,'Report - Games &amp; Umpiring'!$I$3,Fixtures!$G:$G,'Report - Games &amp; Umpiring'!$B$2,Fixtures!$J:$J,'Report - Games &amp; Umpiring'!$B8)</f>
        <v>4</v>
      </c>
      <c r="J8" s="25">
        <f>C8+D8+E8+F8+G4+G5+G6+G7</f>
        <v>16</v>
      </c>
      <c r="K8" s="26">
        <f>J8/4</f>
        <v>4</v>
      </c>
      <c r="L8" s="27"/>
      <c r="M8" s="506"/>
      <c r="N8" s="10" t="s">
        <v>8</v>
      </c>
      <c r="O8" s="32">
        <f>COUNTIFS(Fixtures!$G:$G,'Report - Games &amp; Umpiring'!$N$2,Fixtures!$H:$H,'Report - Games &amp; Umpiring'!O$3,Fixtures!$J:$J,'Report - Games &amp; Umpiring'!$N8)</f>
        <v>0</v>
      </c>
      <c r="P8" s="31">
        <f>COUNTIFS(Fixtures!$G:$G,'Report - Games &amp; Umpiring'!$N$2,Fixtures!$H:$H,'Report - Games &amp; Umpiring'!P$3,Fixtures!$J:$J,'Report - Games &amp; Umpiring'!$N8)</f>
        <v>0</v>
      </c>
      <c r="Q8" s="31">
        <f>COUNTIFS(Fixtures!$G:$G,'Report - Games &amp; Umpiring'!$N$2,Fixtures!$H:$H,'Report - Games &amp; Umpiring'!Q$3,Fixtures!$J:$J,'Report - Games &amp; Umpiring'!$N8)</f>
        <v>0</v>
      </c>
      <c r="R8" s="31">
        <f>COUNTIFS(Fixtures!$G:$G,'Report - Games &amp; Umpiring'!$N$2,Fixtures!$H:$H,'Report - Games &amp; Umpiring'!R$3,Fixtures!$J:$J,'Report - Games &amp; Umpiring'!$N8)</f>
        <v>0</v>
      </c>
      <c r="S8" s="30"/>
      <c r="T8" s="91"/>
      <c r="U8" s="24">
        <f>COUNTIFS(Fixtures!$H:$H,'Report - Games &amp; Umpiring'!$U$3,Fixtures!$G:$G,'Report - Games &amp; Umpiring'!$N$2,Fixtures!$J:$J,'Report - Games &amp; Umpiring'!$B8)</f>
        <v>0</v>
      </c>
      <c r="V8" s="25">
        <f>O8+P8+Q8+R8+S4+S5+S6+S7</f>
        <v>0</v>
      </c>
      <c r="W8" s="26">
        <f t="shared" ref="W8" si="2">V8/4</f>
        <v>0</v>
      </c>
      <c r="X8" s="27"/>
      <c r="Y8" s="29"/>
      <c r="Z8" s="27"/>
      <c r="AA8" s="497"/>
      <c r="AB8" s="33" t="s">
        <v>8</v>
      </c>
      <c r="AC8" s="31">
        <f>COUNTIFS(Fixtures!$G:$G,'Report - Games &amp; Umpiring'!$AB$2,Fixtures!$L:$L,'Report - Games &amp; Umpiring'!AC$3,Fixtures!$M:$M,'Report - Games &amp; Umpiring'!$AB8)</f>
        <v>0</v>
      </c>
      <c r="AD8" s="31">
        <f>COUNTIFS(Fixtures!$G:$G,'Report - Games &amp; Umpiring'!$AB$2,Fixtures!$L:$L,'Report - Games &amp; Umpiring'!AD$3,Fixtures!$M:$M,'Report - Games &amp; Umpiring'!$AB8)</f>
        <v>0</v>
      </c>
      <c r="AE8" s="31">
        <f>COUNTIFS(Fixtures!$G:$G,'Report - Games &amp; Umpiring'!$AB$2,Fixtures!$L:$L,'Report - Games &amp; Umpiring'!AE$3,Fixtures!$M:$M,'Report - Games &amp; Umpiring'!$AB8)</f>
        <v>0</v>
      </c>
      <c r="AF8" s="31">
        <f>COUNTIFS(Fixtures!$G:$G,'Report - Games &amp; Umpiring'!$AB$2,Fixtures!$L:$L,'Report - Games &amp; Umpiring'!AF$3,Fixtures!$M:$M,'Report - Games &amp; Umpiring'!$AB8)</f>
        <v>0</v>
      </c>
      <c r="AG8" s="30"/>
      <c r="AH8" s="91">
        <f>COUNTIFS(Fixtures!$G:$G,'Report - Games &amp; Umpiring'!$AB$2,Fixtures!$L:$L,'Report - Games &amp; Umpiring'!AH$3,Fixtures!$M:$M,'Report - Games &amp; Umpiring'!$AB8)</f>
        <v>0</v>
      </c>
      <c r="AI8" s="25">
        <f>AC8+AD8+AE8+AF8+AG4+AG5+AG6+AG7</f>
        <v>0</v>
      </c>
      <c r="AJ8" s="27"/>
      <c r="AK8" s="497"/>
      <c r="AL8" s="33" t="s">
        <v>8</v>
      </c>
      <c r="AM8" s="31">
        <f>COUNTIFS(Fixtures!$G:$G,'Report - Games &amp; Umpiring'!$AL$2,Fixtures!$L:$L,'Report - Games &amp; Umpiring'!AM$3,Fixtures!$M:$M,'Report - Games &amp; Umpiring'!$AL8)</f>
        <v>0</v>
      </c>
      <c r="AN8" s="31">
        <f>COUNTIFS(Fixtures!$G:$G,'Report - Games &amp; Umpiring'!$AL$2,Fixtures!$L:$L,'Report - Games &amp; Umpiring'!AN$3,Fixtures!$M:$M,'Report - Games &amp; Umpiring'!$AL8)</f>
        <v>0</v>
      </c>
      <c r="AO8" s="31">
        <f>COUNTIFS(Fixtures!$G:$G,'Report - Games &amp; Umpiring'!$AL$2,Fixtures!$L:$L,'Report - Games &amp; Umpiring'!AO$3,Fixtures!$M:$M,'Report - Games &amp; Umpiring'!$AL8)</f>
        <v>0</v>
      </c>
      <c r="AP8" s="31">
        <f>COUNTIFS(Fixtures!$G:$G,'Report - Games &amp; Umpiring'!$AL$2,Fixtures!$L:$L,'Report - Games &amp; Umpiring'!AP$3,Fixtures!$M:$M,'Report - Games &amp; Umpiring'!$AL8)</f>
        <v>0</v>
      </c>
      <c r="AQ8" s="30"/>
      <c r="AR8" s="91">
        <f>COUNTIFS(Fixtures!$G:$G,'Report - Games &amp; Umpiring'!$AL$2,Fixtures!$L:$L,'Report - Games &amp; Umpiring'!AR$3,Fixtures!$M:$M,'Report - Games &amp; Umpiring'!$AL8)</f>
        <v>0</v>
      </c>
      <c r="AS8" s="25">
        <f>AM8+AN8+AO8+AP8+AQ4+AQ5+AQ6+AQ7</f>
        <v>0</v>
      </c>
    </row>
    <row r="9" spans="1:49" ht="15.75" thickBot="1" x14ac:dyDescent="0.3">
      <c r="A9" s="507"/>
      <c r="B9" s="107" t="s">
        <v>44</v>
      </c>
      <c r="C9" s="89"/>
      <c r="D9" s="90"/>
      <c r="E9" s="90"/>
      <c r="F9" s="90"/>
      <c r="G9" s="90"/>
      <c r="H9" s="36"/>
      <c r="I9" s="108"/>
      <c r="J9" s="25"/>
      <c r="K9" s="26"/>
      <c r="L9" s="27"/>
      <c r="M9" s="507"/>
      <c r="N9" s="107" t="s">
        <v>44</v>
      </c>
      <c r="O9" s="89"/>
      <c r="P9" s="90"/>
      <c r="Q9" s="90"/>
      <c r="R9" s="90"/>
      <c r="S9" s="90"/>
      <c r="T9" s="36"/>
      <c r="U9" s="108"/>
      <c r="V9" s="25"/>
      <c r="W9" s="26"/>
      <c r="X9" s="27"/>
      <c r="Y9" s="29"/>
      <c r="Z9" s="27"/>
      <c r="AA9" s="498"/>
      <c r="AB9" s="109" t="s">
        <v>44</v>
      </c>
      <c r="AC9" s="90">
        <f>COUNTIFS(Fixtures!$G:$G,'Report - Games &amp; Umpiring'!$AB$2,Fixtures!$L:$L,'Report - Games &amp; Umpiring'!AC$3,Fixtures!$M:$M,'Report - Games &amp; Umpiring'!$AB9)</f>
        <v>0</v>
      </c>
      <c r="AD9" s="90">
        <f>COUNTIFS(Fixtures!$G:$G,'Report - Games &amp; Umpiring'!$AB$2,Fixtures!$L:$L,'Report - Games &amp; Umpiring'!AD$3,Fixtures!$M:$M,'Report - Games &amp; Umpiring'!$AB9)</f>
        <v>0</v>
      </c>
      <c r="AE9" s="90">
        <f>COUNTIFS(Fixtures!$G:$G,'Report - Games &amp; Umpiring'!$AB$2,Fixtures!$L:$L,'Report - Games &amp; Umpiring'!AE$3,Fixtures!$M:$M,'Report - Games &amp; Umpiring'!$AB9)</f>
        <v>0</v>
      </c>
      <c r="AF9" s="90">
        <f>COUNTIFS(Fixtures!$G:$G,'Report - Games &amp; Umpiring'!$AB$2,Fixtures!$L:$L,'Report - Games &amp; Umpiring'!AF$3,Fixtures!$M:$M,'Report - Games &amp; Umpiring'!$AB9)</f>
        <v>0</v>
      </c>
      <c r="AG9" s="90">
        <f>COUNTIFS(Fixtures!$G:$G,'Report - Games &amp; Umpiring'!$AB$2,Fixtures!$L:$L,'Report - Games &amp; Umpiring'!AG$3,Fixtures!$M:$M,'Report - Games &amp; Umpiring'!$AB9)</f>
        <v>0</v>
      </c>
      <c r="AH9" s="106">
        <f>COUNTIFS(Fixtures!$G:$G,'Report - Games &amp; Umpiring'!$AB$2,Fixtures!$L:$L,'Report - Games &amp; Umpiring'!AH$3,Fixtures!$M:$M,'Report - Games &amp; Umpiring'!$AB9)</f>
        <v>0</v>
      </c>
      <c r="AI9" s="25">
        <f>AH9</f>
        <v>0</v>
      </c>
      <c r="AJ9" s="27"/>
      <c r="AK9" s="498"/>
      <c r="AL9" s="109" t="s">
        <v>44</v>
      </c>
      <c r="AM9" s="90">
        <f>COUNTIFS(Fixtures!$G:$G,'Report - Games &amp; Umpiring'!$AL$2,Fixtures!$L:$L,'Report - Games &amp; Umpiring'!AM$3,Fixtures!$M:$M,'Report - Games &amp; Umpiring'!$AL9)</f>
        <v>0</v>
      </c>
      <c r="AN9" s="90">
        <f>COUNTIFS(Fixtures!$G:$G,'Report - Games &amp; Umpiring'!$AL$2,Fixtures!$L:$L,'Report - Games &amp; Umpiring'!AN$3,Fixtures!$M:$M,'Report - Games &amp; Umpiring'!$AL9)</f>
        <v>0</v>
      </c>
      <c r="AO9" s="90">
        <f>COUNTIFS(Fixtures!$G:$G,'Report - Games &amp; Umpiring'!$AL$2,Fixtures!$L:$L,'Report - Games &amp; Umpiring'!AO$3,Fixtures!$M:$M,'Report - Games &amp; Umpiring'!$AL9)</f>
        <v>0</v>
      </c>
      <c r="AP9" s="90">
        <f>COUNTIFS(Fixtures!$G:$G,'Report - Games &amp; Umpiring'!$AB$2,Fixtures!$L:$L,'Report - Games &amp; Umpiring'!AP$3,Fixtures!$M:$M,'Report - Games &amp; Umpiring'!$AB9)</f>
        <v>0</v>
      </c>
      <c r="AQ9" s="90">
        <f>COUNTIFS(Fixtures!$G:$G,'Report - Games &amp; Umpiring'!$AB$2,Fixtures!$L:$L,'Report - Games &amp; Umpiring'!AQ$3,Fixtures!$M:$M,'Report - Games &amp; Umpiring'!$AB9)</f>
        <v>0</v>
      </c>
      <c r="AR9" s="106">
        <f>COUNTIFS(Fixtures!$G:$G,'Report - Games &amp; Umpiring'!$AL$2,Fixtures!$L:$L,'Report - Games &amp; Umpiring'!AR$3,Fixtures!$M:$M,'Report - Games &amp; Umpiring'!$AL9)</f>
        <v>0</v>
      </c>
      <c r="AS9" s="25">
        <f>AR9</f>
        <v>0</v>
      </c>
    </row>
    <row r="10" spans="1:49" ht="15.75" thickBot="1" x14ac:dyDescent="0.3"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9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</row>
    <row r="11" spans="1:49" x14ac:dyDescent="0.25">
      <c r="A11" s="1"/>
      <c r="B11" s="2" t="s">
        <v>21</v>
      </c>
      <c r="C11" s="502" t="s">
        <v>43</v>
      </c>
      <c r="D11" s="503"/>
      <c r="E11" s="503"/>
      <c r="F11" s="503"/>
      <c r="G11" s="503"/>
      <c r="H11" s="504"/>
      <c r="I11" s="3"/>
      <c r="J11" s="1"/>
      <c r="K11" s="4"/>
      <c r="L11" s="27"/>
      <c r="M11" s="25"/>
      <c r="N11" s="38" t="s">
        <v>17</v>
      </c>
      <c r="O11" s="499" t="s">
        <v>43</v>
      </c>
      <c r="P11" s="500"/>
      <c r="Q11" s="500"/>
      <c r="R11" s="500"/>
      <c r="S11" s="500"/>
      <c r="T11" s="501"/>
      <c r="U11" s="37"/>
      <c r="V11" s="25"/>
      <c r="W11" s="26"/>
      <c r="X11" s="27"/>
      <c r="Y11" s="29"/>
      <c r="Z11" s="27"/>
      <c r="AA11" s="1"/>
      <c r="AB11" s="2" t="s">
        <v>21</v>
      </c>
      <c r="AC11" s="502" t="s">
        <v>48</v>
      </c>
      <c r="AD11" s="503"/>
      <c r="AE11" s="503"/>
      <c r="AF11" s="503"/>
      <c r="AG11" s="503"/>
      <c r="AH11" s="504"/>
      <c r="AI11" s="1"/>
      <c r="AJ11" s="27"/>
      <c r="AK11" s="25"/>
      <c r="AL11" s="38" t="s">
        <v>17</v>
      </c>
      <c r="AM11" s="502" t="s">
        <v>48</v>
      </c>
      <c r="AN11" s="503"/>
      <c r="AO11" s="503"/>
      <c r="AP11" s="503"/>
      <c r="AQ11" s="503"/>
      <c r="AR11" s="504"/>
      <c r="AS11" s="25"/>
    </row>
    <row r="12" spans="1:49" ht="59.25" thickBot="1" x14ac:dyDescent="0.3">
      <c r="A12" s="1"/>
      <c r="B12" s="5"/>
      <c r="C12" s="6" t="s">
        <v>9</v>
      </c>
      <c r="D12" s="7" t="s">
        <v>40</v>
      </c>
      <c r="E12" s="7" t="s">
        <v>42</v>
      </c>
      <c r="F12" s="7" t="s">
        <v>41</v>
      </c>
      <c r="G12" s="7" t="s">
        <v>8</v>
      </c>
      <c r="H12" s="104" t="s">
        <v>44</v>
      </c>
      <c r="I12" s="8" t="s">
        <v>38</v>
      </c>
      <c r="J12" s="9" t="s">
        <v>45</v>
      </c>
      <c r="K12" s="9" t="s">
        <v>46</v>
      </c>
      <c r="L12" s="27"/>
      <c r="M12" s="25"/>
      <c r="N12" s="43"/>
      <c r="O12" s="39" t="s">
        <v>9</v>
      </c>
      <c r="P12" s="40" t="s">
        <v>40</v>
      </c>
      <c r="Q12" s="40" t="s">
        <v>42</v>
      </c>
      <c r="R12" s="40" t="s">
        <v>41</v>
      </c>
      <c r="S12" s="40" t="s">
        <v>8</v>
      </c>
      <c r="T12" s="44" t="s">
        <v>44</v>
      </c>
      <c r="U12" s="41" t="s">
        <v>38</v>
      </c>
      <c r="V12" s="42" t="s">
        <v>45</v>
      </c>
      <c r="W12" s="42" t="s">
        <v>46</v>
      </c>
      <c r="X12" s="27"/>
      <c r="Y12" s="29"/>
      <c r="Z12" s="27"/>
      <c r="AA12" s="1"/>
      <c r="AB12" s="5"/>
      <c r="AC12" s="6" t="s">
        <v>9</v>
      </c>
      <c r="AD12" s="7" t="s">
        <v>40</v>
      </c>
      <c r="AE12" s="7" t="s">
        <v>42</v>
      </c>
      <c r="AF12" s="7" t="s">
        <v>41</v>
      </c>
      <c r="AG12" s="7" t="s">
        <v>8</v>
      </c>
      <c r="AH12" s="104" t="s">
        <v>44</v>
      </c>
      <c r="AI12" s="9" t="s">
        <v>45</v>
      </c>
      <c r="AJ12" s="27"/>
      <c r="AK12" s="25"/>
      <c r="AL12" s="43"/>
      <c r="AM12" s="39" t="s">
        <v>9</v>
      </c>
      <c r="AN12" s="40" t="s">
        <v>40</v>
      </c>
      <c r="AO12" s="40" t="s">
        <v>42</v>
      </c>
      <c r="AP12" s="40" t="s">
        <v>41</v>
      </c>
      <c r="AQ12" s="40" t="s">
        <v>8</v>
      </c>
      <c r="AR12" s="44" t="s">
        <v>44</v>
      </c>
      <c r="AS12" s="42" t="s">
        <v>45</v>
      </c>
    </row>
    <row r="13" spans="1:49" ht="15" customHeight="1" thickBot="1" x14ac:dyDescent="0.3">
      <c r="A13" s="505" t="s">
        <v>47</v>
      </c>
      <c r="B13" s="135" t="s">
        <v>9</v>
      </c>
      <c r="C13" s="22"/>
      <c r="D13" s="23">
        <f>COUNTIFS(Fixtures!$G:$G,'Report - Games &amp; Umpiring'!$B$11,Fixtures!$H:$H,'Report - Games &amp; Umpiring'!D$12,Fixtures!$J:$J,'Report - Games &amp; Umpiring'!$B13)</f>
        <v>2</v>
      </c>
      <c r="E13" s="23">
        <f>COUNTIFS(Fixtures!$G:$G,'Report - Games &amp; Umpiring'!$B$11,Fixtures!$H:$H,'Report - Games &amp; Umpiring'!E$12,Fixtures!$J:$J,'Report - Games &amp; Umpiring'!$B13)</f>
        <v>2</v>
      </c>
      <c r="F13" s="23">
        <f>COUNTIFS(Fixtures!$G:$G,'Report - Games &amp; Umpiring'!$B$11,Fixtures!$H:$H,'Report - Games &amp; Umpiring'!F$12,Fixtures!$J:$J,'Report - Games &amp; Umpiring'!$B13)</f>
        <v>2</v>
      </c>
      <c r="G13" s="23">
        <f>COUNTIFS(Fixtures!$G:$G,'Report - Games &amp; Umpiring'!$B$11,Fixtures!$H:$H,'Report - Games &amp; Umpiring'!G$12,Fixtures!$J:$J,'Report - Games &amp; Umpiring'!$B13)</f>
        <v>2</v>
      </c>
      <c r="H13" s="105"/>
      <c r="I13" s="24">
        <f>COUNTIFS(Fixtures!$H:$H,'Report - Games &amp; Umpiring'!$I$12,Fixtures!$G:$G,'Report - Games &amp; Umpiring'!$B$11,Fixtures!$J:$J,'Report - Games &amp; Umpiring'!$B13)</f>
        <v>4</v>
      </c>
      <c r="J13" s="25">
        <f>D13+E13+F13+G13+C14+C15+C16+C17</f>
        <v>16</v>
      </c>
      <c r="K13" s="26">
        <f>J13/4</f>
        <v>4</v>
      </c>
      <c r="L13" s="27"/>
      <c r="M13" s="496" t="s">
        <v>47</v>
      </c>
      <c r="N13" s="28" t="s">
        <v>9</v>
      </c>
      <c r="O13" s="45"/>
      <c r="P13" s="23">
        <f>COUNTIFS(Fixtures!$G:$G,'Report - Games &amp; Umpiring'!$N$11,Fixtures!$H:$H,'Report - Games &amp; Umpiring'!P$12,Fixtures!$J:$J,'Report - Games &amp; Umpiring'!$N13)</f>
        <v>2</v>
      </c>
      <c r="Q13" s="23">
        <f>COUNTIFS(Fixtures!$G:$G,'Report - Games &amp; Umpiring'!$N$11,Fixtures!$H:$H,'Report - Games &amp; Umpiring'!Q$12,Fixtures!$J:$J,'Report - Games &amp; Umpiring'!$N13)</f>
        <v>2</v>
      </c>
      <c r="R13" s="23">
        <f>COUNTIFS(Fixtures!$G:$G,'Report - Games &amp; Umpiring'!$N$11,Fixtures!$H:$H,'Report - Games &amp; Umpiring'!R$12,Fixtures!$J:$J,'Report - Games &amp; Umpiring'!$N13)</f>
        <v>2</v>
      </c>
      <c r="S13" s="23">
        <f>COUNTIFS(Fixtures!$G:$G,'Report - Games &amp; Umpiring'!$N$11,Fixtures!$H:$H,'Report - Games &amp; Umpiring'!S$12,Fixtures!$J:$J,'Report - Games &amp; Umpiring'!$N13)</f>
        <v>2</v>
      </c>
      <c r="T13" s="23">
        <f>COUNTIFS(Fixtures!$G:$G,'Report - Games &amp; Umpiring'!$N$11,Fixtures!$H:$H,'Report - Games &amp; Umpiring'!T$12,Fixtures!$J:$J,'Report - Games &amp; Umpiring'!$N13)</f>
        <v>2</v>
      </c>
      <c r="U13" s="46">
        <f>COUNTIFS(Fixtures!$H:$H,'Report - Games &amp; Umpiring'!$U$12,Fixtures!$G:$G,'Report - Games &amp; Umpiring'!$N$11,Fixtures!$J:$J,'Report - Games &amp; Umpiring'!$B13)</f>
        <v>0</v>
      </c>
      <c r="V13" s="25">
        <f>T13+P13+Q13+R13+S13+O14+O15+O16+O17+O18</f>
        <v>20</v>
      </c>
      <c r="W13" s="26">
        <f t="shared" ref="W13:W18" si="3">V13/5</f>
        <v>4</v>
      </c>
      <c r="X13" s="27"/>
      <c r="Y13" s="29"/>
      <c r="Z13" s="27"/>
      <c r="AA13" s="496" t="s">
        <v>49</v>
      </c>
      <c r="AB13" s="136" t="s">
        <v>9</v>
      </c>
      <c r="AC13" s="30"/>
      <c r="AD13" s="31">
        <f>COUNTIFS(Fixtures!$G:$G,'Report - Games &amp; Umpiring'!$AB$11,Fixtures!$L:$L,'Report - Games &amp; Umpiring'!AD$12,Fixtures!$M:$M,'Report - Games &amp; Umpiring'!$AB13)</f>
        <v>0</v>
      </c>
      <c r="AE13" s="31">
        <f>COUNTIFS(Fixtures!$G:$G,'Report - Games &amp; Umpiring'!$AB$11,Fixtures!$L:$L,'Report - Games &amp; Umpiring'!AE$12,Fixtures!$M:$M,'Report - Games &amp; Umpiring'!$AB13)</f>
        <v>0</v>
      </c>
      <c r="AF13" s="31">
        <f>COUNTIFS(Fixtures!$G:$G,'Report - Games &amp; Umpiring'!$AB$11,Fixtures!$L:$L,'Report - Games &amp; Umpiring'!AF$12,Fixtures!$M:$M,'Report - Games &amp; Umpiring'!$AB13)</f>
        <v>0</v>
      </c>
      <c r="AG13" s="31">
        <f>COUNTIFS(Fixtures!$G:$G,'Report - Games &amp; Umpiring'!$AB$11,Fixtures!$L:$L,'Report - Games &amp; Umpiring'!AG$12,Fixtures!$M:$M,'Report - Games &amp; Umpiring'!$AB13)</f>
        <v>0</v>
      </c>
      <c r="AH13" s="91"/>
      <c r="AI13" s="25">
        <f>AD13+AE13+AF13+AG13+AC14+AC15+AC16+AC17</f>
        <v>0</v>
      </c>
      <c r="AJ13" s="27"/>
      <c r="AK13" s="496" t="s">
        <v>49</v>
      </c>
      <c r="AL13" s="28" t="s">
        <v>9</v>
      </c>
      <c r="AM13" s="30"/>
      <c r="AN13" s="31">
        <f>COUNTIFS(Fixtures!$G:$G,'Report - Games &amp; Umpiring'!$AL$11,Fixtures!$L:$L,'Report - Games &amp; Umpiring'!AN$12,Fixtures!$M:$M,'Report - Games &amp; Umpiring'!$AL13)</f>
        <v>0</v>
      </c>
      <c r="AO13" s="31">
        <f>COUNTIFS(Fixtures!$G:$G,'Report - Games &amp; Umpiring'!$AL$11,Fixtures!$L:$L,'Report - Games &amp; Umpiring'!AO$12,Fixtures!$M:$M,'Report - Games &amp; Umpiring'!$AL13)</f>
        <v>0</v>
      </c>
      <c r="AP13" s="31">
        <f>COUNTIFS(Fixtures!$G:$G,'Report - Games &amp; Umpiring'!$AL$11,Fixtures!$L:$L,'Report - Games &amp; Umpiring'!AP$12,Fixtures!$M:$M,'Report - Games &amp; Umpiring'!$AL13)</f>
        <v>0</v>
      </c>
      <c r="AQ13" s="31">
        <f>COUNTIFS(Fixtures!$G:$G,'Report - Games &amp; Umpiring'!$AL$11,Fixtures!$L:$L,'Report - Games &amp; Umpiring'!AQ$12,Fixtures!$M:$M,'Report - Games &amp; Umpiring'!$AL13)</f>
        <v>0</v>
      </c>
      <c r="AR13" s="31">
        <f>COUNTIFS(Fixtures!$G:$G,'Report - Games &amp; Umpiring'!$AL$11,Fixtures!$L:$L,'Report - Games &amp; Umpiring'!AR$12,Fixtures!$M:$M,'Report - Games &amp; Umpiring'!$AL13)</f>
        <v>0</v>
      </c>
      <c r="AS13" s="25">
        <f>AR13+AN13+AO13+AP13+AQ13+AM14+AM15+AM16+AM17+AM18</f>
        <v>0</v>
      </c>
    </row>
    <row r="14" spans="1:49" ht="15.75" thickBot="1" x14ac:dyDescent="0.3">
      <c r="A14" s="506"/>
      <c r="B14" s="10" t="s">
        <v>40</v>
      </c>
      <c r="C14" s="32">
        <f>COUNTIFS(Fixtures!$G:$G,'Report - Games &amp; Umpiring'!$B$11,Fixtures!$H:$H,'Report - Games &amp; Umpiring'!C$12,Fixtures!$J:$J,'Report - Games &amp; Umpiring'!$B14)</f>
        <v>2</v>
      </c>
      <c r="D14" s="30"/>
      <c r="E14" s="31">
        <f>COUNTIFS(Fixtures!$G:$G,'Report - Games &amp; Umpiring'!$B$11,Fixtures!$H:$H,'Report - Games &amp; Umpiring'!E$12,Fixtures!$J:$J,'Report - Games &amp; Umpiring'!$B14)</f>
        <v>2</v>
      </c>
      <c r="F14" s="31">
        <f>COUNTIFS(Fixtures!$G:$G,'Report - Games &amp; Umpiring'!$B$11,Fixtures!$H:$H,'Report - Games &amp; Umpiring'!F$12,Fixtures!$J:$J,'Report - Games &amp; Umpiring'!$B14)</f>
        <v>2</v>
      </c>
      <c r="G14" s="31">
        <f>COUNTIFS(Fixtures!$G:$G,'Report - Games &amp; Umpiring'!$B$11,Fixtures!$H:$H,'Report - Games &amp; Umpiring'!G$12,Fixtures!$J:$J,'Report - Games &amp; Umpiring'!$B14)</f>
        <v>2</v>
      </c>
      <c r="H14" s="91"/>
      <c r="I14" s="24">
        <f>COUNTIFS(Fixtures!$H:$H,'Report - Games &amp; Umpiring'!$I$12,Fixtures!$G:$G,'Report - Games &amp; Umpiring'!$B$11,Fixtures!$J:$J,'Report - Games &amp; Umpiring'!$B14)</f>
        <v>4</v>
      </c>
      <c r="J14" s="25">
        <f>C14+E14+F14+G14+D13+D15+D16+D17</f>
        <v>16</v>
      </c>
      <c r="K14" s="26">
        <f>J14/4</f>
        <v>4</v>
      </c>
      <c r="L14" s="27"/>
      <c r="M14" s="497"/>
      <c r="N14" s="33" t="s">
        <v>40</v>
      </c>
      <c r="O14" s="32">
        <f>COUNTIFS(Fixtures!$G:$G,'Report - Games &amp; Umpiring'!$N$11,Fixtures!$H:$H,'Report - Games &amp; Umpiring'!O$12,Fixtures!$J:$J,'Report - Games &amp; Umpiring'!$N14)</f>
        <v>2</v>
      </c>
      <c r="P14" s="36"/>
      <c r="Q14" s="31">
        <f>COUNTIFS(Fixtures!$G:$G,'Report - Games &amp; Umpiring'!$N$11,Fixtures!$H:$H,'Report - Games &amp; Umpiring'!Q$12,Fixtures!$J:$J,'Report - Games &amp; Umpiring'!$N14)</f>
        <v>2</v>
      </c>
      <c r="R14" s="31">
        <f>COUNTIFS(Fixtures!$G:$G,'Report - Games &amp; Umpiring'!$N$11,Fixtures!$H:$H,'Report - Games &amp; Umpiring'!R$12,Fixtures!$J:$J,'Report - Games &amp; Umpiring'!$N14)</f>
        <v>1</v>
      </c>
      <c r="S14" s="31">
        <f>COUNTIFS(Fixtures!$G:$G,'Report - Games &amp; Umpiring'!$N$11,Fixtures!$H:$H,'Report - Games &amp; Umpiring'!S$12,Fixtures!$J:$J,'Report - Games &amp; Umpiring'!$N14)</f>
        <v>2</v>
      </c>
      <c r="T14" s="31">
        <f>COUNTIFS(Fixtures!$G:$G,'Report - Games &amp; Umpiring'!$N$11,Fixtures!$H:$H,'Report - Games &amp; Umpiring'!T$12,Fixtures!$J:$J,'Report - Games &amp; Umpiring'!$N14)</f>
        <v>2</v>
      </c>
      <c r="U14" s="24">
        <f>COUNTIFS(Fixtures!$H:$H,'Report - Games &amp; Umpiring'!$U$12,Fixtures!$G:$G,'Report - Games &amp; Umpiring'!$N$11,Fixtures!$J:$J,'Report - Games &amp; Umpiring'!$B14)</f>
        <v>0</v>
      </c>
      <c r="V14" s="25">
        <f>T14+O14+Q14+R14+S14+P13+P15+P16+P17+P18</f>
        <v>20</v>
      </c>
      <c r="W14" s="26">
        <f t="shared" si="3"/>
        <v>4</v>
      </c>
      <c r="X14" s="27"/>
      <c r="Y14" s="29"/>
      <c r="Z14" s="27"/>
      <c r="AA14" s="497"/>
      <c r="AB14" s="33" t="s">
        <v>40</v>
      </c>
      <c r="AC14" s="31">
        <f>COUNTIFS(Fixtures!$G:$G,'Report - Games &amp; Umpiring'!$AB$11,Fixtures!$L:$L,'Report - Games &amp; Umpiring'!AC$12,Fixtures!$M:$M,'Report - Games &amp; Umpiring'!$AB14)</f>
        <v>0</v>
      </c>
      <c r="AD14" s="30"/>
      <c r="AE14" s="31">
        <f>COUNTIFS(Fixtures!$G:$G,'Report - Games &amp; Umpiring'!$AB$11,Fixtures!$L:$L,'Report - Games &amp; Umpiring'!AE$12,Fixtures!$M:$M,'Report - Games &amp; Umpiring'!$AB14)</f>
        <v>0</v>
      </c>
      <c r="AF14" s="31">
        <f>COUNTIFS(Fixtures!$G:$G,'Report - Games &amp; Umpiring'!$AB$11,Fixtures!$L:$L,'Report - Games &amp; Umpiring'!AF$12,Fixtures!$M:$M,'Report - Games &amp; Umpiring'!$AB14)</f>
        <v>0</v>
      </c>
      <c r="AG14" s="31">
        <f>COUNTIFS(Fixtures!$G:$G,'Report - Games &amp; Umpiring'!$AB$11,Fixtures!$L:$L,'Report - Games &amp; Umpiring'!AG$12,Fixtures!$M:$M,'Report - Games &amp; Umpiring'!$AB14)</f>
        <v>0</v>
      </c>
      <c r="AH14" s="91"/>
      <c r="AI14" s="25">
        <f>AC14+AE14+AF14+AG14+AD13+AD15+AD16+AD17</f>
        <v>0</v>
      </c>
      <c r="AJ14" s="27"/>
      <c r="AK14" s="497"/>
      <c r="AL14" s="33" t="s">
        <v>40</v>
      </c>
      <c r="AM14" s="31">
        <f>COUNTIFS(Fixtures!$G:$G,'Report - Games &amp; Umpiring'!$AL$11,Fixtures!$L:$L,'Report - Games &amp; Umpiring'!AM$12,Fixtures!$M:$M,'Report - Games &amp; Umpiring'!$AL14)</f>
        <v>0</v>
      </c>
      <c r="AN14" s="30"/>
      <c r="AO14" s="31">
        <f>COUNTIFS(Fixtures!$G:$G,'Report - Games &amp; Umpiring'!$AL$11,Fixtures!$L:$L,'Report - Games &amp; Umpiring'!AO$12,Fixtures!$M:$M,'Report - Games &amp; Umpiring'!$AL14)</f>
        <v>0</v>
      </c>
      <c r="AP14" s="31">
        <f>COUNTIFS(Fixtures!$G:$G,'Report - Games &amp; Umpiring'!$AL$11,Fixtures!$L:$L,'Report - Games &amp; Umpiring'!AP$12,Fixtures!$M:$M,'Report - Games &amp; Umpiring'!$AL14)</f>
        <v>0</v>
      </c>
      <c r="AQ14" s="31">
        <f>COUNTIFS(Fixtures!$G:$G,'Report - Games &amp; Umpiring'!$AL$11,Fixtures!$L:$L,'Report - Games &amp; Umpiring'!AQ$12,Fixtures!$M:$M,'Report - Games &amp; Umpiring'!$AL14)</f>
        <v>0</v>
      </c>
      <c r="AR14" s="31">
        <f>COUNTIFS(Fixtures!$G:$G,'Report - Games &amp; Umpiring'!$AL$11,Fixtures!$L:$L,'Report - Games &amp; Umpiring'!AR$12,Fixtures!$M:$M,'Report - Games &amp; Umpiring'!$AL14)</f>
        <v>0</v>
      </c>
      <c r="AS14" s="25">
        <f>AR14+AM14+AO14+AP14+AQ14+AN13+AN15+AN16+AN17+AN18</f>
        <v>0</v>
      </c>
    </row>
    <row r="15" spans="1:49" ht="15.75" thickBot="1" x14ac:dyDescent="0.3">
      <c r="A15" s="506"/>
      <c r="B15" s="10" t="s">
        <v>42</v>
      </c>
      <c r="C15" s="32">
        <f>COUNTIFS(Fixtures!$G:$G,'Report - Games &amp; Umpiring'!$B$11,Fixtures!$H:$H,'Report - Games &amp; Umpiring'!C$12,Fixtures!$J:$J,'Report - Games &amp; Umpiring'!$B15)</f>
        <v>2</v>
      </c>
      <c r="D15" s="31">
        <f>COUNTIFS(Fixtures!$G:$G,'Report - Games &amp; Umpiring'!$B$11,Fixtures!$H:$H,'Report - Games &amp; Umpiring'!D$12,Fixtures!$J:$J,'Report - Games &amp; Umpiring'!$B15)</f>
        <v>2</v>
      </c>
      <c r="E15" s="30"/>
      <c r="F15" s="31">
        <f>COUNTIFS(Fixtures!$G:$G,'Report - Games &amp; Umpiring'!$B$11,Fixtures!$H:$H,'Report - Games &amp; Umpiring'!F$12,Fixtures!$J:$J,'Report - Games &amp; Umpiring'!$B15)</f>
        <v>2</v>
      </c>
      <c r="G15" s="31">
        <f>COUNTIFS(Fixtures!$G:$G,'Report - Games &amp; Umpiring'!$B$11,Fixtures!$H:$H,'Report - Games &amp; Umpiring'!G$12,Fixtures!$J:$J,'Report - Games &amp; Umpiring'!$B15)</f>
        <v>2</v>
      </c>
      <c r="H15" s="91"/>
      <c r="I15" s="24">
        <f>COUNTIFS(Fixtures!$H:$H,'Report - Games &amp; Umpiring'!$I$12,Fixtures!$G:$G,'Report - Games &amp; Umpiring'!$B$11,Fixtures!$J:$J,'Report - Games &amp; Umpiring'!$B15)</f>
        <v>4</v>
      </c>
      <c r="J15" s="25">
        <f>C15+D15+F15+G15+E13+E14+E16+E17</f>
        <v>16</v>
      </c>
      <c r="K15" s="26">
        <f>J15/4</f>
        <v>4</v>
      </c>
      <c r="L15" s="27"/>
      <c r="M15" s="497"/>
      <c r="N15" s="33" t="s">
        <v>42</v>
      </c>
      <c r="O15" s="32">
        <f>COUNTIFS(Fixtures!$G:$G,'Report - Games &amp; Umpiring'!$N$11,Fixtures!$H:$H,'Report - Games &amp; Umpiring'!O$12,Fixtures!$J:$J,'Report - Games &amp; Umpiring'!$N15)</f>
        <v>2</v>
      </c>
      <c r="P15" s="31">
        <f>COUNTIFS(Fixtures!$G:$G,'Report - Games &amp; Umpiring'!$N$11,Fixtures!$H:$H,'Report - Games &amp; Umpiring'!P$12,Fixtures!$J:$J,'Report - Games &amp; Umpiring'!$N15)</f>
        <v>2</v>
      </c>
      <c r="Q15" s="36"/>
      <c r="R15" s="31">
        <f>COUNTIFS(Fixtures!$G:$G,'Report - Games &amp; Umpiring'!$N$11,Fixtures!$H:$H,'Report - Games &amp; Umpiring'!R$12,Fixtures!$J:$J,'Report - Games &amp; Umpiring'!$N15)</f>
        <v>2</v>
      </c>
      <c r="S15" s="31">
        <f>COUNTIFS(Fixtures!$G:$G,'Report - Games &amp; Umpiring'!$N$11,Fixtures!$H:$H,'Report - Games &amp; Umpiring'!S$12,Fixtures!$J:$J,'Report - Games &amp; Umpiring'!$N15)</f>
        <v>2</v>
      </c>
      <c r="T15" s="31">
        <f>COUNTIFS(Fixtures!$G:$G,'Report - Games &amp; Umpiring'!$N$11,Fixtures!$H:$H,'Report - Games &amp; Umpiring'!T$12,Fixtures!$J:$J,'Report - Games &amp; Umpiring'!$N15)</f>
        <v>2</v>
      </c>
      <c r="U15" s="24">
        <f>COUNTIFS(Fixtures!$H:$H,'Report - Games &amp; Umpiring'!$U$12,Fixtures!$G:$G,'Report - Games &amp; Umpiring'!$N$11,Fixtures!$J:$J,'Report - Games &amp; Umpiring'!$B15)</f>
        <v>0</v>
      </c>
      <c r="V15" s="25">
        <f>T15+O15+P15+R15+S15+Q13+Q14+Q16+Q17+Q18</f>
        <v>20</v>
      </c>
      <c r="W15" s="26">
        <f t="shared" si="3"/>
        <v>4</v>
      </c>
      <c r="X15" s="27"/>
      <c r="Y15" s="29"/>
      <c r="Z15" s="27"/>
      <c r="AA15" s="497"/>
      <c r="AB15" s="33" t="s">
        <v>42</v>
      </c>
      <c r="AC15" s="31">
        <f>COUNTIFS(Fixtures!$G:$G,'Report - Games &amp; Umpiring'!$AB$11,Fixtures!$L:$L,'Report - Games &amp; Umpiring'!AC$12,Fixtures!$M:$M,'Report - Games &amp; Umpiring'!$AB15)</f>
        <v>0</v>
      </c>
      <c r="AD15" s="31">
        <f>COUNTIFS(Fixtures!$G:$G,'Report - Games &amp; Umpiring'!$AB$11,Fixtures!$L:$L,'Report - Games &amp; Umpiring'!AD$12,Fixtures!$M:$M,'Report - Games &amp; Umpiring'!$AB15)</f>
        <v>0</v>
      </c>
      <c r="AE15" s="30"/>
      <c r="AF15" s="31">
        <f>COUNTIFS(Fixtures!$G:$G,'Report - Games &amp; Umpiring'!$AB$11,Fixtures!$L:$L,'Report - Games &amp; Umpiring'!AF$12,Fixtures!$M:$M,'Report - Games &amp; Umpiring'!$AB15)</f>
        <v>0</v>
      </c>
      <c r="AG15" s="31">
        <f>COUNTIFS(Fixtures!$G:$G,'Report - Games &amp; Umpiring'!$AB$11,Fixtures!$L:$L,'Report - Games &amp; Umpiring'!AG$12,Fixtures!$M:$M,'Report - Games &amp; Umpiring'!$AB15)</f>
        <v>0</v>
      </c>
      <c r="AH15" s="91"/>
      <c r="AI15" s="25">
        <f>AC15+AD15+AF15+AG15+AE13+AE14+AE16+AE17</f>
        <v>0</v>
      </c>
      <c r="AJ15" s="27"/>
      <c r="AK15" s="497"/>
      <c r="AL15" s="33" t="s">
        <v>42</v>
      </c>
      <c r="AM15" s="31">
        <f>COUNTIFS(Fixtures!$G:$G,'Report - Games &amp; Umpiring'!$AL$11,Fixtures!$L:$L,'Report - Games &amp; Umpiring'!AM$12,Fixtures!$M:$M,'Report - Games &amp; Umpiring'!$AL15)</f>
        <v>0</v>
      </c>
      <c r="AN15" s="31">
        <f>COUNTIFS(Fixtures!$G:$G,'Report - Games &amp; Umpiring'!$AL$11,Fixtures!$L:$L,'Report - Games &amp; Umpiring'!AN$12,Fixtures!$M:$M,'Report - Games &amp; Umpiring'!$AL15)</f>
        <v>0</v>
      </c>
      <c r="AO15" s="30"/>
      <c r="AP15" s="31">
        <f>COUNTIFS(Fixtures!$G:$G,'Report - Games &amp; Umpiring'!$AL$11,Fixtures!$L:$L,'Report - Games &amp; Umpiring'!AP$12,Fixtures!$M:$M,'Report - Games &amp; Umpiring'!$AL15)</f>
        <v>0</v>
      </c>
      <c r="AQ15" s="31">
        <f>COUNTIFS(Fixtures!$G:$G,'Report - Games &amp; Umpiring'!$AL$11,Fixtures!$L:$L,'Report - Games &amp; Umpiring'!AQ$12,Fixtures!$M:$M,'Report - Games &amp; Umpiring'!$AL15)</f>
        <v>0</v>
      </c>
      <c r="AR15" s="31">
        <f>COUNTIFS(Fixtures!$G:$G,'Report - Games &amp; Umpiring'!$AL$11,Fixtures!$L:$L,'Report - Games &amp; Umpiring'!AR$12,Fixtures!$M:$M,'Report - Games &amp; Umpiring'!$AL15)</f>
        <v>0</v>
      </c>
      <c r="AS15" s="25">
        <f>AR15+AM15+AN15+AP15+AQ15+AO13+AO14+AO16+AO17+AO18</f>
        <v>0</v>
      </c>
    </row>
    <row r="16" spans="1:49" ht="15.75" thickBot="1" x14ac:dyDescent="0.3">
      <c r="A16" s="506"/>
      <c r="B16" s="10" t="s">
        <v>41</v>
      </c>
      <c r="C16" s="32">
        <f>COUNTIFS(Fixtures!$G:$G,'Report - Games &amp; Umpiring'!$B$11,Fixtures!$H:$H,'Report - Games &amp; Umpiring'!C$12,Fixtures!$J:$J,'Report - Games &amp; Umpiring'!$B16)</f>
        <v>2</v>
      </c>
      <c r="D16" s="31">
        <f>COUNTIFS(Fixtures!$G:$G,'Report - Games &amp; Umpiring'!$B$11,Fixtures!$H:$H,'Report - Games &amp; Umpiring'!D$12,Fixtures!$J:$J,'Report - Games &amp; Umpiring'!$B16)</f>
        <v>2</v>
      </c>
      <c r="E16" s="31">
        <f>COUNTIFS(Fixtures!$G:$G,'Report - Games &amp; Umpiring'!$B$11,Fixtures!$H:$H,'Report - Games &amp; Umpiring'!E$12,Fixtures!$J:$J,'Report - Games &amp; Umpiring'!$B16)</f>
        <v>2</v>
      </c>
      <c r="F16" s="30"/>
      <c r="G16" s="31">
        <f>COUNTIFS(Fixtures!$G:$G,'Report - Games &amp; Umpiring'!$B$11,Fixtures!$H:$H,'Report - Games &amp; Umpiring'!G$12,Fixtures!$J:$J,'Report - Games &amp; Umpiring'!$B16)</f>
        <v>2</v>
      </c>
      <c r="H16" s="91"/>
      <c r="I16" s="24">
        <f>COUNTIFS(Fixtures!$H:$H,'Report - Games &amp; Umpiring'!$I$12,Fixtures!$G:$G,'Report - Games &amp; Umpiring'!$B$11,Fixtures!$J:$J,'Report - Games &amp; Umpiring'!$B16)</f>
        <v>4</v>
      </c>
      <c r="J16" s="25">
        <f>C16+D16+E16+G16+F13+F14+F15+F17</f>
        <v>16</v>
      </c>
      <c r="K16" s="26">
        <f>J16/4</f>
        <v>4</v>
      </c>
      <c r="L16" s="27"/>
      <c r="M16" s="497"/>
      <c r="N16" s="33" t="s">
        <v>41</v>
      </c>
      <c r="O16" s="32">
        <f>COUNTIFS(Fixtures!$G:$G,'Report - Games &amp; Umpiring'!$N$11,Fixtures!$H:$H,'Report - Games &amp; Umpiring'!O$12,Fixtures!$J:$J,'Report - Games &amp; Umpiring'!$N16)</f>
        <v>2</v>
      </c>
      <c r="P16" s="31">
        <f>COUNTIFS(Fixtures!$G:$G,'Report - Games &amp; Umpiring'!$N$11,Fixtures!$H:$H,'Report - Games &amp; Umpiring'!P$12,Fixtures!$J:$J,'Report - Games &amp; Umpiring'!$N16)</f>
        <v>3</v>
      </c>
      <c r="Q16" s="31">
        <f>COUNTIFS(Fixtures!$G:$G,'Report - Games &amp; Umpiring'!$N$11,Fixtures!$H:$H,'Report - Games &amp; Umpiring'!Q$12,Fixtures!$J:$J,'Report - Games &amp; Umpiring'!$N16)</f>
        <v>2</v>
      </c>
      <c r="R16" s="36"/>
      <c r="S16" s="31">
        <f>COUNTIFS(Fixtures!$G:$G,'Report - Games &amp; Umpiring'!$N$11,Fixtures!$H:$H,'Report - Games &amp; Umpiring'!S$12,Fixtures!$J:$J,'Report - Games &amp; Umpiring'!$N16)</f>
        <v>2</v>
      </c>
      <c r="T16" s="31">
        <f>COUNTIFS(Fixtures!$G:$G,'Report - Games &amp; Umpiring'!$N$11,Fixtures!$H:$H,'Report - Games &amp; Umpiring'!T$12,Fixtures!$J:$J,'Report - Games &amp; Umpiring'!$N16)</f>
        <v>2</v>
      </c>
      <c r="U16" s="24">
        <f>COUNTIFS(Fixtures!$H:$H,'Report - Games &amp; Umpiring'!$U$12,Fixtures!$G:$G,'Report - Games &amp; Umpiring'!$N$11,Fixtures!$J:$J,'Report - Games &amp; Umpiring'!$B16)</f>
        <v>0</v>
      </c>
      <c r="V16" s="25">
        <f>T16+O16+P16+Q16+S16+R13+R14+R15+R17+R18</f>
        <v>20</v>
      </c>
      <c r="W16" s="26">
        <f t="shared" si="3"/>
        <v>4</v>
      </c>
      <c r="X16" s="27"/>
      <c r="Y16" s="29"/>
      <c r="Z16" s="27"/>
      <c r="AA16" s="497"/>
      <c r="AB16" s="33" t="s">
        <v>41</v>
      </c>
      <c r="AC16" s="31">
        <f>COUNTIFS(Fixtures!$G:$G,'Report - Games &amp; Umpiring'!$AB$11,Fixtures!$L:$L,'Report - Games &amp; Umpiring'!AC$12,Fixtures!$M:$M,'Report - Games &amp; Umpiring'!$AB16)</f>
        <v>0</v>
      </c>
      <c r="AD16" s="31">
        <f>COUNTIFS(Fixtures!$G:$G,'Report - Games &amp; Umpiring'!$AB$11,Fixtures!$L:$L,'Report - Games &amp; Umpiring'!AD$12,Fixtures!$M:$M,'Report - Games &amp; Umpiring'!$AB16)</f>
        <v>0</v>
      </c>
      <c r="AE16" s="31">
        <f>COUNTIFS(Fixtures!$G:$G,'Report - Games &amp; Umpiring'!$AB$11,Fixtures!$L:$L,'Report - Games &amp; Umpiring'!AE$12,Fixtures!$M:$M,'Report - Games &amp; Umpiring'!$AB16)</f>
        <v>0</v>
      </c>
      <c r="AF16" s="30"/>
      <c r="AG16" s="31">
        <f>COUNTIFS(Fixtures!$G:$G,'Report - Games &amp; Umpiring'!$AB$11,Fixtures!$L:$L,'Report - Games &amp; Umpiring'!AG$12,Fixtures!$M:$M,'Report - Games &amp; Umpiring'!$AB16)</f>
        <v>0</v>
      </c>
      <c r="AH16" s="91"/>
      <c r="AI16" s="25">
        <f>AC16+AD16+AE16+AG16+AF13+AF14+AF15+AF17</f>
        <v>0</v>
      </c>
      <c r="AJ16" s="27"/>
      <c r="AK16" s="497"/>
      <c r="AL16" s="33" t="s">
        <v>41</v>
      </c>
      <c r="AM16" s="31">
        <f>COUNTIFS(Fixtures!$G:$G,'Report - Games &amp; Umpiring'!$AL$11,Fixtures!$L:$L,'Report - Games &amp; Umpiring'!AM$12,Fixtures!$M:$M,'Report - Games &amp; Umpiring'!$AL16)</f>
        <v>0</v>
      </c>
      <c r="AN16" s="31">
        <f>COUNTIFS(Fixtures!$G:$G,'Report - Games &amp; Umpiring'!$AL$11,Fixtures!$L:$L,'Report - Games &amp; Umpiring'!AN$12,Fixtures!$M:$M,'Report - Games &amp; Umpiring'!$AL16)</f>
        <v>0</v>
      </c>
      <c r="AO16" s="31">
        <f>COUNTIFS(Fixtures!$G:$G,'Report - Games &amp; Umpiring'!$AL$11,Fixtures!$L:$L,'Report - Games &amp; Umpiring'!AO$12,Fixtures!$M:$M,'Report - Games &amp; Umpiring'!$AL16)</f>
        <v>0</v>
      </c>
      <c r="AP16" s="30"/>
      <c r="AQ16" s="31">
        <f>COUNTIFS(Fixtures!$G:$G,'Report - Games &amp; Umpiring'!$AL$11,Fixtures!$L:$L,'Report - Games &amp; Umpiring'!AQ$12,Fixtures!$M:$M,'Report - Games &amp; Umpiring'!$AL16)</f>
        <v>0</v>
      </c>
      <c r="AR16" s="31">
        <f>COUNTIFS(Fixtures!$G:$G,'Report - Games &amp; Umpiring'!$AL$11,Fixtures!$L:$L,'Report - Games &amp; Umpiring'!AR$12,Fixtures!$M:$M,'Report - Games &amp; Umpiring'!$AL16)</f>
        <v>0</v>
      </c>
      <c r="AS16" s="25">
        <f>AR16+AM16+AN16+AO16+AQ16+AP13+AP14+AP15+AP17+AP18</f>
        <v>0</v>
      </c>
    </row>
    <row r="17" spans="1:45" ht="15.75" thickBot="1" x14ac:dyDescent="0.3">
      <c r="A17" s="506"/>
      <c r="B17" s="10" t="s">
        <v>8</v>
      </c>
      <c r="C17" s="32">
        <f>COUNTIFS(Fixtures!$G:$G,'Report - Games &amp; Umpiring'!$B$11,Fixtures!$H:$H,'Report - Games &amp; Umpiring'!C$12,Fixtures!$J:$J,'Report - Games &amp; Umpiring'!$B17)</f>
        <v>2</v>
      </c>
      <c r="D17" s="31">
        <f>COUNTIFS(Fixtures!$G:$G,'Report - Games &amp; Umpiring'!$B$11,Fixtures!$H:$H,'Report - Games &amp; Umpiring'!D$12,Fixtures!$J:$J,'Report - Games &amp; Umpiring'!$B17)</f>
        <v>2</v>
      </c>
      <c r="E17" s="31">
        <f>COUNTIFS(Fixtures!$G:$G,'Report - Games &amp; Umpiring'!$B$11,Fixtures!$H:$H,'Report - Games &amp; Umpiring'!E$12,Fixtures!$J:$J,'Report - Games &amp; Umpiring'!$B17)</f>
        <v>2</v>
      </c>
      <c r="F17" s="31">
        <f>COUNTIFS(Fixtures!$G:$G,'Report - Games &amp; Umpiring'!$B$11,Fixtures!$H:$H,'Report - Games &amp; Umpiring'!F$12,Fixtures!$J:$J,'Report - Games &amp; Umpiring'!$B17)</f>
        <v>2</v>
      </c>
      <c r="G17" s="30"/>
      <c r="H17" s="91"/>
      <c r="I17" s="24">
        <f>COUNTIFS(Fixtures!$H:$H,'Report - Games &amp; Umpiring'!$I$12,Fixtures!$G:$G,'Report - Games &amp; Umpiring'!$B$11,Fixtures!$J:$J,'Report - Games &amp; Umpiring'!$B17)</f>
        <v>4</v>
      </c>
      <c r="J17" s="25">
        <f>C17+D17+E17+F17+G13+G14+G15+G16</f>
        <v>16</v>
      </c>
      <c r="K17" s="26">
        <f>J17/4</f>
        <v>4</v>
      </c>
      <c r="L17" s="27"/>
      <c r="M17" s="497"/>
      <c r="N17" s="33" t="s">
        <v>8</v>
      </c>
      <c r="O17" s="32">
        <f>COUNTIFS(Fixtures!$G:$G,'Report - Games &amp; Umpiring'!$N$11,Fixtures!$H:$H,'Report - Games &amp; Umpiring'!O$12,Fixtures!$J:$J,'Report - Games &amp; Umpiring'!$N17)</f>
        <v>2</v>
      </c>
      <c r="P17" s="31">
        <f>COUNTIFS(Fixtures!$G:$G,'Report - Games &amp; Umpiring'!$N$11,Fixtures!$H:$H,'Report - Games &amp; Umpiring'!P$12,Fixtures!$J:$J,'Report - Games &amp; Umpiring'!$N17)</f>
        <v>2</v>
      </c>
      <c r="Q17" s="31">
        <f>COUNTIFS(Fixtures!$G:$G,'Report - Games &amp; Umpiring'!$N$11,Fixtures!$H:$H,'Report - Games &amp; Umpiring'!Q$12,Fixtures!$J:$J,'Report - Games &amp; Umpiring'!$N17)</f>
        <v>2</v>
      </c>
      <c r="R17" s="31">
        <f>COUNTIFS(Fixtures!$G:$G,'Report - Games &amp; Umpiring'!$N$11,Fixtures!$H:$H,'Report - Games &amp; Umpiring'!R$12,Fixtures!$J:$J,'Report - Games &amp; Umpiring'!$N17)</f>
        <v>2</v>
      </c>
      <c r="S17" s="36"/>
      <c r="T17" s="31">
        <f>COUNTIFS(Fixtures!$G:$G,'Report - Games &amp; Umpiring'!$N$11,Fixtures!$H:$H,'Report - Games &amp; Umpiring'!T$12,Fixtures!$J:$J,'Report - Games &amp; Umpiring'!$N17)</f>
        <v>2</v>
      </c>
      <c r="U17" s="24">
        <f>COUNTIFS(Fixtures!$H:$H,'Report - Games &amp; Umpiring'!$U$12,Fixtures!$G:$G,'Report - Games &amp; Umpiring'!$N$11,Fixtures!$J:$J,'Report - Games &amp; Umpiring'!$B17)</f>
        <v>0</v>
      </c>
      <c r="V17" s="25">
        <f>T17+O17+P17+Q17+R17+S13+S14+S15+S16+S18</f>
        <v>20</v>
      </c>
      <c r="W17" s="26">
        <f t="shared" si="3"/>
        <v>4</v>
      </c>
      <c r="X17" s="27"/>
      <c r="Y17" s="29"/>
      <c r="Z17" s="27"/>
      <c r="AA17" s="497"/>
      <c r="AB17" s="33" t="s">
        <v>8</v>
      </c>
      <c r="AC17" s="31">
        <f>COUNTIFS(Fixtures!$G:$G,'Report - Games &amp; Umpiring'!$AB$11,Fixtures!$L:$L,'Report - Games &amp; Umpiring'!AC$12,Fixtures!$M:$M,'Report - Games &amp; Umpiring'!$AB17)</f>
        <v>0</v>
      </c>
      <c r="AD17" s="31">
        <f>COUNTIFS(Fixtures!$G:$G,'Report - Games &amp; Umpiring'!$AB$11,Fixtures!$L:$L,'Report - Games &amp; Umpiring'!AD$12,Fixtures!$M:$M,'Report - Games &amp; Umpiring'!$AB17)</f>
        <v>0</v>
      </c>
      <c r="AE17" s="31">
        <f>COUNTIFS(Fixtures!$G:$G,'Report - Games &amp; Umpiring'!$AB$11,Fixtures!$L:$L,'Report - Games &amp; Umpiring'!AE$12,Fixtures!$M:$M,'Report - Games &amp; Umpiring'!$AB17)</f>
        <v>0</v>
      </c>
      <c r="AF17" s="31">
        <f>COUNTIFS(Fixtures!$G:$G,'Report - Games &amp; Umpiring'!$AB$11,Fixtures!$L:$L,'Report - Games &amp; Umpiring'!AF$12,Fixtures!$M:$M,'Report - Games &amp; Umpiring'!$AB17)</f>
        <v>0</v>
      </c>
      <c r="AG17" s="30"/>
      <c r="AH17" s="91"/>
      <c r="AI17" s="25">
        <f>AC17+AD17+AE17+AF17+AG13+AG14+AG15+AG16</f>
        <v>0</v>
      </c>
      <c r="AJ17" s="27"/>
      <c r="AK17" s="497"/>
      <c r="AL17" s="33" t="s">
        <v>8</v>
      </c>
      <c r="AM17" s="31">
        <f>COUNTIFS(Fixtures!$G:$G,'Report - Games &amp; Umpiring'!$AL$11,Fixtures!$L:$L,'Report - Games &amp; Umpiring'!AM$12,Fixtures!$M:$M,'Report - Games &amp; Umpiring'!$AL17)</f>
        <v>0</v>
      </c>
      <c r="AN17" s="31">
        <f>COUNTIFS(Fixtures!$G:$G,'Report - Games &amp; Umpiring'!$AL$11,Fixtures!$L:$L,'Report - Games &amp; Umpiring'!AN$12,Fixtures!$M:$M,'Report - Games &amp; Umpiring'!$AL17)</f>
        <v>0</v>
      </c>
      <c r="AO17" s="31">
        <f>COUNTIFS(Fixtures!$G:$G,'Report - Games &amp; Umpiring'!$AL$11,Fixtures!$L:$L,'Report - Games &amp; Umpiring'!AO$12,Fixtures!$M:$M,'Report - Games &amp; Umpiring'!$AL17)</f>
        <v>0</v>
      </c>
      <c r="AP17" s="31">
        <f>COUNTIFS(Fixtures!$G:$G,'Report - Games &amp; Umpiring'!$AL$11,Fixtures!$L:$L,'Report - Games &amp; Umpiring'!AP$12,Fixtures!$M:$M,'Report - Games &amp; Umpiring'!$AL17)</f>
        <v>0</v>
      </c>
      <c r="AQ17" s="30"/>
      <c r="AR17" s="31">
        <f>COUNTIFS(Fixtures!$G:$G,'Report - Games &amp; Umpiring'!$AL$11,Fixtures!$L:$L,'Report - Games &amp; Umpiring'!AR$12,Fixtures!$M:$M,'Report - Games &amp; Umpiring'!$AL17)</f>
        <v>0</v>
      </c>
      <c r="AS17" s="25">
        <f>AR17+AM17+AN17+AO17+AP17+AQ13+AQ14+AQ15+AQ16+AQ18</f>
        <v>0</v>
      </c>
    </row>
    <row r="18" spans="1:45" ht="15.75" thickBot="1" x14ac:dyDescent="0.3">
      <c r="A18" s="507"/>
      <c r="B18" s="107" t="s">
        <v>44</v>
      </c>
      <c r="C18" s="89"/>
      <c r="D18" s="90"/>
      <c r="E18" s="90"/>
      <c r="F18" s="90"/>
      <c r="G18" s="90"/>
      <c r="H18" s="36"/>
      <c r="I18" s="108"/>
      <c r="J18" s="25"/>
      <c r="K18" s="26"/>
      <c r="L18" s="27"/>
      <c r="M18" s="498"/>
      <c r="N18" s="47" t="s">
        <v>44</v>
      </c>
      <c r="O18" s="34">
        <f>COUNTIFS(Fixtures!$G:$G,'Report - Games &amp; Umpiring'!$N$11,Fixtures!$H:$H,'Report - Games &amp; Umpiring'!O$12,Fixtures!$J:$J,'Report - Games &amp; Umpiring'!$N18)</f>
        <v>2</v>
      </c>
      <c r="P18" s="35">
        <f>COUNTIFS(Fixtures!$G:$G,'Report - Games &amp; Umpiring'!$N$11,Fixtures!$H:$H,'Report - Games &amp; Umpiring'!P$12,Fixtures!$J:$J,'Report - Games &amp; Umpiring'!$N18)</f>
        <v>2</v>
      </c>
      <c r="Q18" s="35">
        <f>COUNTIFS(Fixtures!$G:$G,'Report - Games &amp; Umpiring'!$N$11,Fixtures!$H:$H,'Report - Games &amp; Umpiring'!Q$12,Fixtures!$J:$J,'Report - Games &amp; Umpiring'!$N18)</f>
        <v>2</v>
      </c>
      <c r="R18" s="35">
        <f>COUNTIFS(Fixtures!$G:$G,'Report - Games &amp; Umpiring'!$N$11,Fixtures!$H:$H,'Report - Games &amp; Umpiring'!R$12,Fixtures!$J:$J,'Report - Games &amp; Umpiring'!$N18)</f>
        <v>2</v>
      </c>
      <c r="S18" s="35">
        <f>COUNTIFS(Fixtures!$G:$G,'Report - Games &amp; Umpiring'!$N$11,Fixtures!$H:$H,'Report - Games &amp; Umpiring'!S$12,Fixtures!$J:$J,'Report - Games &amp; Umpiring'!$N18)</f>
        <v>2</v>
      </c>
      <c r="T18" s="36"/>
      <c r="U18" s="48">
        <f>COUNTIFS(Fixtures!$H:$H,'Report - Games &amp; Umpiring'!$U$12,Fixtures!$G:$G,'Report - Games &amp; Umpiring'!$N$11,Fixtures!$J:$J,'Report - Games &amp; Umpiring'!$B18)</f>
        <v>0</v>
      </c>
      <c r="V18" s="25">
        <f>S18+O18+P18+Q18+R18+T13+T14+T15+T16+T17</f>
        <v>20</v>
      </c>
      <c r="W18" s="26">
        <f t="shared" si="3"/>
        <v>4</v>
      </c>
      <c r="X18" s="27"/>
      <c r="Y18" s="29"/>
      <c r="Z18" s="27"/>
      <c r="AA18" s="498"/>
      <c r="AB18" s="109" t="s">
        <v>44</v>
      </c>
      <c r="AC18" s="90"/>
      <c r="AD18" s="90"/>
      <c r="AE18" s="90"/>
      <c r="AF18" s="90"/>
      <c r="AG18" s="90"/>
      <c r="AH18" s="106"/>
      <c r="AI18" s="25"/>
      <c r="AJ18" s="27"/>
      <c r="AK18" s="498"/>
      <c r="AL18" s="47" t="s">
        <v>44</v>
      </c>
      <c r="AM18" s="31">
        <f>COUNTIFS(Fixtures!$G:$G,'Report - Games &amp; Umpiring'!$AL$11,Fixtures!$L:$L,'Report - Games &amp; Umpiring'!AM$12,Fixtures!$M:$M,'Report - Games &amp; Umpiring'!$AL18)</f>
        <v>0</v>
      </c>
      <c r="AN18" s="31">
        <f>COUNTIFS(Fixtures!$G:$G,'Report - Games &amp; Umpiring'!$AL$11,Fixtures!$L:$L,'Report - Games &amp; Umpiring'!AN$12,Fixtures!$M:$M,'Report - Games &amp; Umpiring'!$AL18)</f>
        <v>0</v>
      </c>
      <c r="AO18" s="31">
        <f>COUNTIFS(Fixtures!$G:$G,'Report - Games &amp; Umpiring'!$AL$11,Fixtures!$L:$L,'Report - Games &amp; Umpiring'!AO$12,Fixtures!$M:$M,'Report - Games &amp; Umpiring'!$AL18)</f>
        <v>0</v>
      </c>
      <c r="AP18" s="31">
        <f>COUNTIFS(Fixtures!$G:$G,'Report - Games &amp; Umpiring'!$AL$11,Fixtures!$L:$L,'Report - Games &amp; Umpiring'!AP$12,Fixtures!$M:$M,'Report - Games &amp; Umpiring'!$AL18)</f>
        <v>0</v>
      </c>
      <c r="AQ18" s="31">
        <f>COUNTIFS(Fixtures!$G:$G,'Report - Games &amp; Umpiring'!$AL$11,Fixtures!$L:$L,'Report - Games &amp; Umpiring'!AQ$12,Fixtures!$M:$M,'Report - Games &amp; Umpiring'!$AL18)</f>
        <v>0</v>
      </c>
      <c r="AR18" s="30"/>
      <c r="AS18" s="25">
        <f>AQ18+AM18+AN18+AO18+AP18+AR13+AR14+AR15+AR16+AR17</f>
        <v>0</v>
      </c>
    </row>
    <row r="19" spans="1:45" ht="15.75" thickBot="1" x14ac:dyDescent="0.3"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9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</row>
    <row r="20" spans="1:45" x14ac:dyDescent="0.25">
      <c r="A20" s="1"/>
      <c r="B20" s="2" t="s">
        <v>78</v>
      </c>
      <c r="C20" s="499" t="s">
        <v>43</v>
      </c>
      <c r="D20" s="500"/>
      <c r="E20" s="500"/>
      <c r="F20" s="500"/>
      <c r="G20" s="500"/>
      <c r="H20" s="501"/>
      <c r="I20" s="37"/>
      <c r="J20" s="25"/>
      <c r="K20" s="26"/>
      <c r="L20" s="27"/>
      <c r="M20" s="25"/>
      <c r="N20" s="38" t="s">
        <v>79</v>
      </c>
      <c r="O20" s="502" t="s">
        <v>43</v>
      </c>
      <c r="P20" s="503"/>
      <c r="Q20" s="503"/>
      <c r="R20" s="503"/>
      <c r="S20" s="503"/>
      <c r="T20" s="504"/>
      <c r="U20" s="37"/>
      <c r="V20" s="25"/>
      <c r="W20" s="26"/>
      <c r="X20" s="27"/>
      <c r="Y20" s="29"/>
      <c r="Z20" s="27"/>
      <c r="AA20" s="1"/>
      <c r="AB20" s="2" t="s">
        <v>78</v>
      </c>
      <c r="AC20" s="499" t="s">
        <v>48</v>
      </c>
      <c r="AD20" s="500"/>
      <c r="AE20" s="500"/>
      <c r="AF20" s="500"/>
      <c r="AG20" s="500"/>
      <c r="AH20" s="501"/>
      <c r="AI20" s="25"/>
      <c r="AJ20" s="27"/>
      <c r="AK20" s="25"/>
      <c r="AL20" s="38" t="s">
        <v>79</v>
      </c>
      <c r="AM20" s="502" t="s">
        <v>48</v>
      </c>
      <c r="AN20" s="503"/>
      <c r="AO20" s="503"/>
      <c r="AP20" s="503"/>
      <c r="AQ20" s="503"/>
      <c r="AR20" s="504"/>
      <c r="AS20" s="25"/>
    </row>
    <row r="21" spans="1:45" ht="59.25" thickBot="1" x14ac:dyDescent="0.3">
      <c r="A21" s="1"/>
      <c r="B21" s="5"/>
      <c r="C21" s="39" t="s">
        <v>9</v>
      </c>
      <c r="D21" s="40" t="s">
        <v>40</v>
      </c>
      <c r="E21" s="40" t="s">
        <v>42</v>
      </c>
      <c r="F21" s="40" t="s">
        <v>41</v>
      </c>
      <c r="G21" s="40" t="s">
        <v>8</v>
      </c>
      <c r="H21" s="110" t="s">
        <v>44</v>
      </c>
      <c r="I21" s="41" t="s">
        <v>38</v>
      </c>
      <c r="J21" s="42" t="s">
        <v>45</v>
      </c>
      <c r="K21" s="42" t="s">
        <v>46</v>
      </c>
      <c r="L21" s="27"/>
      <c r="M21" s="25"/>
      <c r="N21" s="93"/>
      <c r="O21" s="40" t="s">
        <v>9</v>
      </c>
      <c r="P21" s="40" t="s">
        <v>40</v>
      </c>
      <c r="Q21" s="40" t="s">
        <v>42</v>
      </c>
      <c r="R21" s="40" t="s">
        <v>41</v>
      </c>
      <c r="S21" s="40" t="s">
        <v>8</v>
      </c>
      <c r="T21" s="110" t="s">
        <v>44</v>
      </c>
      <c r="U21" s="41" t="s">
        <v>38</v>
      </c>
      <c r="V21" s="42" t="s">
        <v>45</v>
      </c>
      <c r="W21" s="42" t="s">
        <v>46</v>
      </c>
      <c r="X21" s="27"/>
      <c r="Y21" s="29"/>
      <c r="Z21" s="27"/>
      <c r="AA21" s="1"/>
      <c r="AB21" s="5"/>
      <c r="AC21" s="39" t="s">
        <v>9</v>
      </c>
      <c r="AD21" s="40" t="s">
        <v>40</v>
      </c>
      <c r="AE21" s="40" t="s">
        <v>42</v>
      </c>
      <c r="AF21" s="40" t="s">
        <v>41</v>
      </c>
      <c r="AG21" s="40" t="s">
        <v>8</v>
      </c>
      <c r="AH21" s="110" t="s">
        <v>44</v>
      </c>
      <c r="AI21" s="42" t="s">
        <v>45</v>
      </c>
      <c r="AJ21" s="27"/>
      <c r="AK21" s="25"/>
      <c r="AL21" s="93"/>
      <c r="AM21" s="92" t="s">
        <v>9</v>
      </c>
      <c r="AN21" s="40" t="s">
        <v>40</v>
      </c>
      <c r="AO21" s="92" t="s">
        <v>42</v>
      </c>
      <c r="AP21" s="92" t="s">
        <v>41</v>
      </c>
      <c r="AQ21" s="92" t="s">
        <v>8</v>
      </c>
      <c r="AR21" s="94" t="s">
        <v>44</v>
      </c>
      <c r="AS21" s="42" t="s">
        <v>45</v>
      </c>
    </row>
    <row r="22" spans="1:45" ht="15" customHeight="1" x14ac:dyDescent="0.25">
      <c r="A22" s="505" t="s">
        <v>47</v>
      </c>
      <c r="B22" s="135" t="s">
        <v>9</v>
      </c>
      <c r="C22" s="22"/>
      <c r="D22" s="23">
        <f>COUNTIFS(Fixtures!$G:$G,'Report - Games &amp; Umpiring'!$B$20,Fixtures!$H:$H,'Report - Games &amp; Umpiring'!D$21,Fixtures!$J:$J,'Report - Games &amp; Umpiring'!$B22)</f>
        <v>0</v>
      </c>
      <c r="E22" s="23">
        <f>COUNTIFS(Fixtures!$G:$G,'Report - Games &amp; Umpiring'!$B$20,Fixtures!$H:$H,'Report - Games &amp; Umpiring'!E$21,Fixtures!$J:$J,'Report - Games &amp; Umpiring'!$B22)</f>
        <v>0</v>
      </c>
      <c r="F22" s="23">
        <f>COUNTIFS(Fixtures!$G:$G,'Report - Games &amp; Umpiring'!$B$20,Fixtures!$H:$H,'Report - Games &amp; Umpiring'!F$21,Fixtures!$J:$J,'Report - Games &amp; Umpiring'!$B22)</f>
        <v>0</v>
      </c>
      <c r="G22" s="23">
        <f>COUNTIFS(Fixtures!$G:$G,'Report - Games &amp; Umpiring'!$B$20,Fixtures!$H:$H,'Report - Games &amp; Umpiring'!G$21,Fixtures!$J:$J,'Report - Games &amp; Umpiring'!$B22)</f>
        <v>0</v>
      </c>
      <c r="H22" s="105"/>
      <c r="I22" s="24">
        <f>COUNTIFS(Fixtures!$H:$H,'Report - Games &amp; Umpiring'!$I$21,Fixtures!$G:$G,'Report - Games &amp; Umpiring'!$B$20,Fixtures!$J:$J,'Report - Games &amp; Umpiring'!$B22)</f>
        <v>0</v>
      </c>
      <c r="J22" s="25">
        <f>D22+E22+F22+G22+C23+C24+C25+C26</f>
        <v>0</v>
      </c>
      <c r="K22" s="26">
        <f>J22/4</f>
        <v>0</v>
      </c>
      <c r="L22" s="27"/>
      <c r="M22" s="496" t="s">
        <v>47</v>
      </c>
      <c r="N22" s="33" t="s">
        <v>9</v>
      </c>
      <c r="O22" s="22"/>
      <c r="P22" s="23">
        <f>COUNTIFS(Fixtures!$G:$G,'Report - Games &amp; Umpiring'!$N$20,Fixtures!$H:$H,'Report - Games &amp; Umpiring'!P$21,Fixtures!$J:$J,'Report - Games &amp; Umpiring'!$N22)</f>
        <v>1</v>
      </c>
      <c r="Q22" s="23">
        <f>COUNTIFS(Fixtures!$G:$G,'Report - Games &amp; Umpiring'!$N$20,Fixtures!$H:$H,'Report - Games &amp; Umpiring'!Q$21,Fixtures!$J:$J,'Report - Games &amp; Umpiring'!$N22)</f>
        <v>2</v>
      </c>
      <c r="R22" s="23">
        <f>COUNTIFS(Fixtures!$G:$G,'Report - Games &amp; Umpiring'!$N$20,Fixtures!$H:$H,'Report - Games &amp; Umpiring'!R$21,Fixtures!$J:$J,'Report - Games &amp; Umpiring'!$N22)</f>
        <v>1</v>
      </c>
      <c r="S22" s="23">
        <f>COUNTIFS(Fixtures!$G:$G,'Report - Games &amp; Umpiring'!$N$20,Fixtures!$H:$H,'Report - Games &amp; Umpiring'!S$21,Fixtures!$J:$J,'Report - Games &amp; Umpiring'!$N22)</f>
        <v>1</v>
      </c>
      <c r="T22" s="105"/>
      <c r="U22" s="157">
        <f>COUNTIFS(Fixtures!$H:$H,'Report - Games &amp; Umpiring'!$U$21,Fixtures!$G:$G,'Report - Games &amp; Umpiring'!$N$20,Fixtures!$J:$J,'Report - Games &amp; Umpiring'!$B22)</f>
        <v>3</v>
      </c>
      <c r="V22" s="25">
        <f>P22+Q22+R22+S22+O23+O24+O25+O26</f>
        <v>12</v>
      </c>
      <c r="W22" s="26">
        <f>V22/4</f>
        <v>3</v>
      </c>
      <c r="X22" s="27"/>
      <c r="Y22" s="29"/>
      <c r="Z22" s="27"/>
      <c r="AA22" s="505" t="s">
        <v>49</v>
      </c>
      <c r="AB22" s="135" t="s">
        <v>9</v>
      </c>
      <c r="AC22" s="22"/>
      <c r="AD22" s="23">
        <f>COUNTIFS(Fixtures!$G:$G,'Report - Games &amp; Umpiring'!$AB$20,Fixtures!$L:$L,'Report - Games &amp; Umpiring'!AD$21,Fixtures!$M:$M,'Report - Games &amp; Umpiring'!$AB22)</f>
        <v>0</v>
      </c>
      <c r="AE22" s="23">
        <f>COUNTIFS(Fixtures!$G:$G,'Report - Games &amp; Umpiring'!$AB$20,Fixtures!$L:$L,'Report - Games &amp; Umpiring'!AE$21,Fixtures!$M:$M,'Report - Games &amp; Umpiring'!$AB22)</f>
        <v>0</v>
      </c>
      <c r="AF22" s="23">
        <f>COUNTIFS(Fixtures!$G:$G,'Report - Games &amp; Umpiring'!$AB$20,Fixtures!$L:$L,'Report - Games &amp; Umpiring'!AF$21,Fixtures!$M:$M,'Report - Games &amp; Umpiring'!$AB22)</f>
        <v>0</v>
      </c>
      <c r="AG22" s="23">
        <f>COUNTIFS(Fixtures!$G:$G,'Report - Games &amp; Umpiring'!$AB$20,Fixtures!$L:$L,'Report - Games &amp; Umpiring'!AG$21,Fixtures!$M:$M,'Report - Games &amp; Umpiring'!$AB22)</f>
        <v>0</v>
      </c>
      <c r="AH22" s="105"/>
      <c r="AI22" s="25">
        <f>AD22+AE22+AF22+AG22+AC23+AC24+AC25+AC26</f>
        <v>0</v>
      </c>
      <c r="AJ22" s="27"/>
      <c r="AK22" s="496" t="s">
        <v>49</v>
      </c>
      <c r="AL22" s="95" t="s">
        <v>9</v>
      </c>
      <c r="AM22" s="30"/>
      <c r="AN22" s="23">
        <f>COUNTIFS(Fixtures!$G:$G,'Report - Games &amp; Umpiring'!$AL$20,Fixtures!$L:$L,'Report - Games &amp; Umpiring'!AN$21,Fixtures!$M:$M,'Report - Games &amp; Umpiring'!$AL22)</f>
        <v>1</v>
      </c>
      <c r="AO22" s="31">
        <f>COUNTIFS(Fixtures!$G:$G,'Report - Games &amp; Umpiring'!$AL$20,Fixtures!$L:$L,'Report - Games &amp; Umpiring'!AO$21,Fixtures!$M:$M,'Report - Games &amp; Umpiring'!$AL22)</f>
        <v>2</v>
      </c>
      <c r="AP22" s="31">
        <f>COUNTIFS(Fixtures!$G:$G,'Report - Games &amp; Umpiring'!$AL$20,Fixtures!$L:$L,'Report - Games &amp; Umpiring'!AP$21,Fixtures!$M:$M,'Report - Games &amp; Umpiring'!$AL22)</f>
        <v>1</v>
      </c>
      <c r="AQ22" s="31">
        <f>COUNTIFS(Fixtures!$G:$G,'Report - Games &amp; Umpiring'!$AL$20,Fixtures!$L:$L,'Report - Games &amp; Umpiring'!AQ$21,Fixtures!$M:$M,'Report - Games &amp; Umpiring'!$AL22)</f>
        <v>1</v>
      </c>
      <c r="AR22" s="91"/>
      <c r="AS22" s="25">
        <f>AN22+AO22+AP22+AQ22+AM23+AM24+AM25+AM26</f>
        <v>12</v>
      </c>
    </row>
    <row r="23" spans="1:45" x14ac:dyDescent="0.25">
      <c r="A23" s="506"/>
      <c r="B23" s="10" t="s">
        <v>40</v>
      </c>
      <c r="C23" s="32">
        <f>COUNTIFS(Fixtures!$G:$G,'Report - Games &amp; Umpiring'!$B$20,Fixtures!$H:$H,'Report - Games &amp; Umpiring'!C$21,Fixtures!$J:$J,'Report - Games &amp; Umpiring'!$B23)</f>
        <v>0</v>
      </c>
      <c r="D23" s="30"/>
      <c r="E23" s="31">
        <f>COUNTIFS(Fixtures!$G:$G,'Report - Games &amp; Umpiring'!$B$20,Fixtures!$H:$H,'Report - Games &amp; Umpiring'!E$21,Fixtures!$J:$J,'Report - Games &amp; Umpiring'!$B23)</f>
        <v>2</v>
      </c>
      <c r="F23" s="31">
        <f>COUNTIFS(Fixtures!$G:$G,'Report - Games &amp; Umpiring'!$B$20,Fixtures!$H:$H,'Report - Games &amp; Umpiring'!F$21,Fixtures!$J:$J,'Report - Games &amp; Umpiring'!$B23)</f>
        <v>2</v>
      </c>
      <c r="G23" s="31">
        <f>COUNTIFS(Fixtures!$G:$G,'Report - Games &amp; Umpiring'!$B$20,Fixtures!$H:$H,'Report - Games &amp; Umpiring'!G$21,Fixtures!$J:$J,'Report - Games &amp; Umpiring'!$B23)</f>
        <v>2</v>
      </c>
      <c r="H23" s="91"/>
      <c r="I23" s="24">
        <f>COUNTIFS(Fixtures!$H:$H,'Report - Games &amp; Umpiring'!$I$21,Fixtures!$G:$G,'Report - Games &amp; Umpiring'!$B$20,Fixtures!$J:$J,'Report - Games &amp; Umpiring'!$B23)</f>
        <v>0</v>
      </c>
      <c r="J23" s="25">
        <f>C23+E23+F23+G23+D22+D24+D25+D26</f>
        <v>12</v>
      </c>
      <c r="K23" s="26">
        <f t="shared" ref="K23:K26" si="4">J23/4</f>
        <v>3</v>
      </c>
      <c r="L23" s="27"/>
      <c r="M23" s="497"/>
      <c r="N23" s="10" t="s">
        <v>40</v>
      </c>
      <c r="O23" s="32">
        <f>COUNTIFS(Fixtures!$G:$G,'Report - Games &amp; Umpiring'!$N$20,Fixtures!$H:$H,'Report - Games &amp; Umpiring'!O$21,Fixtures!$J:$J,'Report - Games &amp; Umpiring'!$N23)</f>
        <v>2</v>
      </c>
      <c r="P23" s="30"/>
      <c r="Q23" s="31">
        <f>COUNTIFS(Fixtures!$G:$G,'Report - Games &amp; Umpiring'!$N$20,Fixtures!$H:$H,'Report - Games &amp; Umpiring'!Q$21,Fixtures!$J:$J,'Report - Games &amp; Umpiring'!$N23)</f>
        <v>1</v>
      </c>
      <c r="R23" s="31">
        <f>COUNTIFS(Fixtures!$G:$G,'Report - Games &amp; Umpiring'!$N$20,Fixtures!$H:$H,'Report - Games &amp; Umpiring'!R$21,Fixtures!$J:$J,'Report - Games &amp; Umpiring'!$N23)</f>
        <v>2</v>
      </c>
      <c r="S23" s="31">
        <f>COUNTIFS(Fixtures!$G:$G,'Report - Games &amp; Umpiring'!$N$20,Fixtures!$H:$H,'Report - Games &amp; Umpiring'!S$21,Fixtures!$J:$J,'Report - Games &amp; Umpiring'!$N23)</f>
        <v>1</v>
      </c>
      <c r="T23" s="91"/>
      <c r="U23" s="24">
        <f>COUNTIFS(Fixtures!$H:$H,'Report - Games &amp; Umpiring'!$U$21,Fixtures!$G:$G,'Report - Games &amp; Umpiring'!$N$20,Fixtures!$J:$J,'Report - Games &amp; Umpiring'!$B23)</f>
        <v>3</v>
      </c>
      <c r="V23" s="25">
        <f>O23+Q23+R23+S23+P22+P24+P25+P26</f>
        <v>12</v>
      </c>
      <c r="W23" s="26">
        <f t="shared" ref="W23:W26" si="5">V23/4</f>
        <v>3</v>
      </c>
      <c r="X23" s="27"/>
      <c r="Y23" s="29"/>
      <c r="Z23" s="27"/>
      <c r="AA23" s="506"/>
      <c r="AB23" s="10" t="s">
        <v>40</v>
      </c>
      <c r="AC23" s="32">
        <f>COUNTIFS(Fixtures!$G:$G,'Report - Games &amp; Umpiring'!$AB$20,Fixtures!$H:$H,'Report - Games &amp; Umpiring'!AC$21,Fixtures!$J:$J,'Report - Games &amp; Umpiring'!$B23)</f>
        <v>0</v>
      </c>
      <c r="AD23" s="30"/>
      <c r="AE23" s="31">
        <f>COUNTIFS(Fixtures!$G:$G,'Report - Games &amp; Umpiring'!$AB$20,Fixtures!$H:$H,'Report - Games &amp; Umpiring'!AE$21,Fixtures!$J:$J,'Report - Games &amp; Umpiring'!$B23)</f>
        <v>2</v>
      </c>
      <c r="AF23" s="31">
        <f>COUNTIFS(Fixtures!$G:$G,'Report - Games &amp; Umpiring'!$AB$20,Fixtures!$H:$H,'Report - Games &amp; Umpiring'!AF$21,Fixtures!$J:$J,'Report - Games &amp; Umpiring'!$B23)</f>
        <v>2</v>
      </c>
      <c r="AG23" s="31">
        <f>COUNTIFS(Fixtures!$G:$G,'Report - Games &amp; Umpiring'!$AB$20,Fixtures!$H:$H,'Report - Games &amp; Umpiring'!AG$21,Fixtures!$J:$J,'Report - Games &amp; Umpiring'!$B23)</f>
        <v>2</v>
      </c>
      <c r="AH23" s="91"/>
      <c r="AI23" s="25">
        <f>AC23+AE23+AF23+AG23+AD22+AD24+AD25+AD26</f>
        <v>12</v>
      </c>
      <c r="AJ23" s="27"/>
      <c r="AK23" s="497"/>
      <c r="AL23" s="10" t="s">
        <v>40</v>
      </c>
      <c r="AM23" s="32">
        <f>COUNTIFS(Fixtures!$G:$G,'Report - Games &amp; Umpiring'!$AL$20,Fixtures!$H:$H,'Report - Games &amp; Umpiring'!AM$21,Fixtures!$J:$J,'Report - Games &amp; Umpiring'!$N23)</f>
        <v>2</v>
      </c>
      <c r="AN23" s="30"/>
      <c r="AO23" s="31">
        <f>COUNTIFS(Fixtures!$G:$G,'Report - Games &amp; Umpiring'!$AL$20,Fixtures!$H:$H,'Report - Games &amp; Umpiring'!AO$21,Fixtures!$J:$J,'Report - Games &amp; Umpiring'!$N23)</f>
        <v>1</v>
      </c>
      <c r="AP23" s="31">
        <f>COUNTIFS(Fixtures!$G:$G,'Report - Games &amp; Umpiring'!$AL$20,Fixtures!$H:$H,'Report - Games &amp; Umpiring'!AP$21,Fixtures!$J:$J,'Report - Games &amp; Umpiring'!$N23)</f>
        <v>2</v>
      </c>
      <c r="AQ23" s="31">
        <f>COUNTIFS(Fixtures!$G:$G,'Report - Games &amp; Umpiring'!$AL$20,Fixtures!$H:$H,'Report - Games &amp; Umpiring'!AQ$21,Fixtures!$J:$J,'Report - Games &amp; Umpiring'!$N23)</f>
        <v>1</v>
      </c>
      <c r="AR23" s="91"/>
      <c r="AS23" s="25">
        <f>AM23+AO23+AP23+AQ23+AN22+AN24+AN25+AN26</f>
        <v>12</v>
      </c>
    </row>
    <row r="24" spans="1:45" x14ac:dyDescent="0.25">
      <c r="A24" s="506"/>
      <c r="B24" s="10" t="s">
        <v>42</v>
      </c>
      <c r="C24" s="32">
        <f>COUNTIFS(Fixtures!$G:$G,'Report - Games &amp; Umpiring'!$B$20,Fixtures!$H:$H,'Report - Games &amp; Umpiring'!C$21,Fixtures!$J:$J,'Report - Games &amp; Umpiring'!$B24)</f>
        <v>0</v>
      </c>
      <c r="D24" s="31">
        <f>COUNTIFS(Fixtures!$G:$G,'Report - Games &amp; Umpiring'!$B$20,Fixtures!$H:$H,'Report - Games &amp; Umpiring'!D$21,Fixtures!$J:$J,'Report - Games &amp; Umpiring'!$B24)</f>
        <v>2</v>
      </c>
      <c r="E24" s="30"/>
      <c r="F24" s="31">
        <f>COUNTIFS(Fixtures!$G:$G,'Report - Games &amp; Umpiring'!$B$20,Fixtures!$H:$H,'Report - Games &amp; Umpiring'!F$21,Fixtures!$J:$J,'Report - Games &amp; Umpiring'!$B24)</f>
        <v>2</v>
      </c>
      <c r="G24" s="31">
        <f>COUNTIFS(Fixtures!$G:$G,'Report - Games &amp; Umpiring'!$B$20,Fixtures!$H:$H,'Report - Games &amp; Umpiring'!G$21,Fixtures!$J:$J,'Report - Games &amp; Umpiring'!$B24)</f>
        <v>2</v>
      </c>
      <c r="H24" s="91"/>
      <c r="I24" s="24">
        <f>COUNTIFS(Fixtures!$H:$H,'Report - Games &amp; Umpiring'!$I$21,Fixtures!$G:$G,'Report - Games &amp; Umpiring'!$B$20,Fixtures!$J:$J,'Report - Games &amp; Umpiring'!$B24)</f>
        <v>0</v>
      </c>
      <c r="J24" s="25">
        <f>C24+D24+F24+G24+E22+E23+E25+E26</f>
        <v>12</v>
      </c>
      <c r="K24" s="26">
        <f t="shared" si="4"/>
        <v>3</v>
      </c>
      <c r="L24" s="27"/>
      <c r="M24" s="497"/>
      <c r="N24" s="33" t="s">
        <v>42</v>
      </c>
      <c r="O24" s="32">
        <f>COUNTIFS(Fixtures!$G:$G,'Report - Games &amp; Umpiring'!$N$20,Fixtures!$H:$H,'Report - Games &amp; Umpiring'!O$21,Fixtures!$J:$J,'Report - Games &amp; Umpiring'!$N24)</f>
        <v>1</v>
      </c>
      <c r="P24" s="31">
        <f>COUNTIFS(Fixtures!$G:$G,'Report - Games &amp; Umpiring'!$N$20,Fixtures!$H:$H,'Report - Games &amp; Umpiring'!P$21,Fixtures!$J:$J,'Report - Games &amp; Umpiring'!$N24)</f>
        <v>2</v>
      </c>
      <c r="Q24" s="30"/>
      <c r="R24" s="31">
        <f>COUNTIFS(Fixtures!$G:$G,'Report - Games &amp; Umpiring'!$N$20,Fixtures!$H:$H,'Report - Games &amp; Umpiring'!R$21,Fixtures!$J:$J,'Report - Games &amp; Umpiring'!$N24)</f>
        <v>1</v>
      </c>
      <c r="S24" s="31">
        <f>COUNTIFS(Fixtures!$G:$G,'Report - Games &amp; Umpiring'!$N$20,Fixtures!$H:$H,'Report - Games &amp; Umpiring'!S$21,Fixtures!$J:$J,'Report - Games &amp; Umpiring'!$N24)</f>
        <v>2</v>
      </c>
      <c r="T24" s="91"/>
      <c r="U24" s="83">
        <f>COUNTIFS(Fixtures!$H:$H,'Report - Games &amp; Umpiring'!$U$21,Fixtures!$G:$G,'Report - Games &amp; Umpiring'!$N$20,Fixtures!$J:$J,'Report - Games &amp; Umpiring'!$B24)</f>
        <v>3</v>
      </c>
      <c r="V24" s="25">
        <f>O24+P24+R24+S24+Q22+Q23+Q25+Q26</f>
        <v>12</v>
      </c>
      <c r="W24" s="26">
        <f t="shared" si="5"/>
        <v>3</v>
      </c>
      <c r="X24" s="27"/>
      <c r="Y24" s="29"/>
      <c r="Z24" s="27"/>
      <c r="AA24" s="506"/>
      <c r="AB24" s="10" t="s">
        <v>42</v>
      </c>
      <c r="AC24" s="32">
        <f>COUNTIFS(Fixtures!$G:$G,'Report - Games &amp; Umpiring'!$AB$20,Fixtures!$L:$L,'Report - Games &amp; Umpiring'!AC$21,Fixtures!$M:$M,'Report - Games &amp; Umpiring'!$AB24)</f>
        <v>0</v>
      </c>
      <c r="AD24" s="31">
        <f>COUNTIFS(Fixtures!$G:$G,'Report - Games &amp; Umpiring'!$AB$20,Fixtures!$L:$L,'Report - Games &amp; Umpiring'!AD$21,Fixtures!$M:$M,'Report - Games &amp; Umpiring'!$AB24)</f>
        <v>2</v>
      </c>
      <c r="AE24" s="30"/>
      <c r="AF24" s="31">
        <f>COUNTIFS(Fixtures!$G:$G,'Report - Games &amp; Umpiring'!$AB$20,Fixtures!$L:$L,'Report - Games &amp; Umpiring'!AF$21,Fixtures!$M:$M,'Report - Games &amp; Umpiring'!$AB24)</f>
        <v>1</v>
      </c>
      <c r="AG24" s="31">
        <f>COUNTIFS(Fixtures!$G:$G,'Report - Games &amp; Umpiring'!$AB$20,Fixtures!$L:$L,'Report - Games &amp; Umpiring'!AG$21,Fixtures!$M:$M,'Report - Games &amp; Umpiring'!$AB24)</f>
        <v>2</v>
      </c>
      <c r="AH24" s="91"/>
      <c r="AI24" s="25">
        <f>AC24+AD24+AF24+AG24+AE22+AE23+AE25+AE26</f>
        <v>12</v>
      </c>
      <c r="AJ24" s="27"/>
      <c r="AK24" s="497"/>
      <c r="AL24" s="95" t="s">
        <v>42</v>
      </c>
      <c r="AM24" s="31">
        <f>COUNTIFS(Fixtures!$G:$G,'Report - Games &amp; Umpiring'!$AL$20,Fixtures!$L:$L,'Report - Games &amp; Umpiring'!AM$21,Fixtures!$M:$M,'Report - Games &amp; Umpiring'!$AL24)</f>
        <v>1</v>
      </c>
      <c r="AN24" s="31">
        <f>COUNTIFS(Fixtures!$G:$G,'Report - Games &amp; Umpiring'!$AL$20,Fixtures!$L:$L,'Report - Games &amp; Umpiring'!AN$21,Fixtures!$M:$M,'Report - Games &amp; Umpiring'!$AL24)</f>
        <v>2</v>
      </c>
      <c r="AO24" s="30"/>
      <c r="AP24" s="31">
        <f>COUNTIFS(Fixtures!$G:$G,'Report - Games &amp; Umpiring'!$AL$20,Fixtures!$L:$L,'Report - Games &amp; Umpiring'!AP$21,Fixtures!$M:$M,'Report - Games &amp; Umpiring'!$AL24)</f>
        <v>1</v>
      </c>
      <c r="AQ24" s="31">
        <f>COUNTIFS(Fixtures!$G:$G,'Report - Games &amp; Umpiring'!$AL$20,Fixtures!$L:$L,'Report - Games &amp; Umpiring'!AQ$21,Fixtures!$M:$M,'Report - Games &amp; Umpiring'!$AL24)</f>
        <v>2</v>
      </c>
      <c r="AR24" s="91"/>
      <c r="AS24" s="25">
        <f>AM24+AN24+AP24+AQ24+AO22+AO23+AO25+AO26</f>
        <v>12</v>
      </c>
    </row>
    <row r="25" spans="1:45" x14ac:dyDescent="0.25">
      <c r="A25" s="506"/>
      <c r="B25" s="10" t="s">
        <v>41</v>
      </c>
      <c r="C25" s="32">
        <f>COUNTIFS(Fixtures!$G:$G,'Report - Games &amp; Umpiring'!$B$20,Fixtures!$H:$H,'Report - Games &amp; Umpiring'!C$21,Fixtures!$J:$J,'Report - Games &amp; Umpiring'!$B25)</f>
        <v>0</v>
      </c>
      <c r="D25" s="31">
        <f>COUNTIFS(Fixtures!$G:$G,'Report - Games &amp; Umpiring'!$B$20,Fixtures!$H:$H,'Report - Games &amp; Umpiring'!D$21,Fixtures!$J:$J,'Report - Games &amp; Umpiring'!$B25)</f>
        <v>2</v>
      </c>
      <c r="E25" s="31">
        <f>COUNTIFS(Fixtures!$G:$G,'Report - Games &amp; Umpiring'!$B$20,Fixtures!$H:$H,'Report - Games &amp; Umpiring'!E$21,Fixtures!$J:$J,'Report - Games &amp; Umpiring'!$B25)</f>
        <v>2</v>
      </c>
      <c r="F25" s="30"/>
      <c r="G25" s="31">
        <f>COUNTIFS(Fixtures!$G:$G,'Report - Games &amp; Umpiring'!$B$20,Fixtures!$H:$H,'Report - Games &amp; Umpiring'!G$21,Fixtures!$J:$J,'Report - Games &amp; Umpiring'!$B25)</f>
        <v>2</v>
      </c>
      <c r="H25" s="91"/>
      <c r="I25" s="24">
        <f>COUNTIFS(Fixtures!$H:$H,'Report - Games &amp; Umpiring'!$I$21,Fixtures!$G:$G,'Report - Games &amp; Umpiring'!$B$20,Fixtures!$J:$J,'Report - Games &amp; Umpiring'!$B25)</f>
        <v>0</v>
      </c>
      <c r="J25" s="25">
        <f>C25+D25+E25+G25+F22+F23+F24+F26</f>
        <v>12</v>
      </c>
      <c r="K25" s="26">
        <f t="shared" si="4"/>
        <v>3</v>
      </c>
      <c r="L25" s="27"/>
      <c r="M25" s="497"/>
      <c r="N25" s="33" t="s">
        <v>41</v>
      </c>
      <c r="O25" s="32">
        <f>COUNTIFS(Fixtures!$G:$G,'Report - Games &amp; Umpiring'!$N$20,Fixtures!$H:$H,'Report - Games &amp; Umpiring'!O$21,Fixtures!$J:$J,'Report - Games &amp; Umpiring'!$N25)</f>
        <v>2</v>
      </c>
      <c r="P25" s="31">
        <f>COUNTIFS(Fixtures!$G:$G,'Report - Games &amp; Umpiring'!$N$20,Fixtures!$H:$H,'Report - Games &amp; Umpiring'!P$21,Fixtures!$J:$J,'Report - Games &amp; Umpiring'!$N25)</f>
        <v>1</v>
      </c>
      <c r="Q25" s="31">
        <f>COUNTIFS(Fixtures!$G:$G,'Report - Games &amp; Umpiring'!$N$20,Fixtures!$H:$H,'Report - Games &amp; Umpiring'!Q$21,Fixtures!$J:$J,'Report - Games &amp; Umpiring'!$N25)</f>
        <v>2</v>
      </c>
      <c r="R25" s="30"/>
      <c r="S25" s="31">
        <f>COUNTIFS(Fixtures!$G:$G,'Report - Games &amp; Umpiring'!$N$20,Fixtures!$H:$H,'Report - Games &amp; Umpiring'!S$21,Fixtures!$J:$J,'Report - Games &amp; Umpiring'!$N25)</f>
        <v>2</v>
      </c>
      <c r="T25" s="91"/>
      <c r="U25" s="83">
        <f>COUNTIFS(Fixtures!$H:$H,'Report - Games &amp; Umpiring'!$U$21,Fixtures!$G:$G,'Report - Games &amp; Umpiring'!$N$20,Fixtures!$J:$J,'Report - Games &amp; Umpiring'!$B25)</f>
        <v>3</v>
      </c>
      <c r="V25" s="25">
        <f>O25+P25+Q25+S25+R22+R23+R24+R26</f>
        <v>12</v>
      </c>
      <c r="W25" s="26">
        <f t="shared" si="5"/>
        <v>3</v>
      </c>
      <c r="X25" s="27"/>
      <c r="Y25" s="29"/>
      <c r="Z25" s="27"/>
      <c r="AA25" s="506"/>
      <c r="AB25" s="10" t="s">
        <v>41</v>
      </c>
      <c r="AC25" s="32">
        <f>COUNTIFS(Fixtures!$G:$G,'Report - Games &amp; Umpiring'!$AB$20,Fixtures!$L:$L,'Report - Games &amp; Umpiring'!AC$21,Fixtures!$M:$M,'Report - Games &amp; Umpiring'!$AB25)</f>
        <v>0</v>
      </c>
      <c r="AD25" s="31">
        <f>COUNTIFS(Fixtures!$G:$G,'Report - Games &amp; Umpiring'!$AB$20,Fixtures!$L:$L,'Report - Games &amp; Umpiring'!AD$21,Fixtures!$M:$M,'Report - Games &amp; Umpiring'!$AB25)</f>
        <v>2</v>
      </c>
      <c r="AE25" s="31">
        <f>COUNTIFS(Fixtures!$G:$G,'Report - Games &amp; Umpiring'!$AB$20,Fixtures!$L:$L,'Report - Games &amp; Umpiring'!AE$21,Fixtures!$M:$M,'Report - Games &amp; Umpiring'!$AB25)</f>
        <v>3</v>
      </c>
      <c r="AF25" s="30"/>
      <c r="AG25" s="31">
        <f>COUNTIFS(Fixtures!$G:$G,'Report - Games &amp; Umpiring'!$AB$20,Fixtures!$L:$L,'Report - Games &amp; Umpiring'!AG$21,Fixtures!$M:$M,'Report - Games &amp; Umpiring'!$AB25)</f>
        <v>2</v>
      </c>
      <c r="AH25" s="91"/>
      <c r="AI25" s="25">
        <f>AC25+AD25+AE25+AG25+AF22+AF23+AF24+AF26</f>
        <v>12</v>
      </c>
      <c r="AJ25" s="27"/>
      <c r="AK25" s="497"/>
      <c r="AL25" s="95" t="s">
        <v>41</v>
      </c>
      <c r="AM25" s="31">
        <f>COUNTIFS(Fixtures!$G:$G,'Report - Games &amp; Umpiring'!$AL$20,Fixtures!$L:$L,'Report - Games &amp; Umpiring'!AM$21,Fixtures!$M:$M,'Report - Games &amp; Umpiring'!$AL25)</f>
        <v>2</v>
      </c>
      <c r="AN25" s="31">
        <f>COUNTIFS(Fixtures!$G:$G,'Report - Games &amp; Umpiring'!$AL$20,Fixtures!$L:$L,'Report - Games &amp; Umpiring'!AN$21,Fixtures!$M:$M,'Report - Games &amp; Umpiring'!$AL25)</f>
        <v>1</v>
      </c>
      <c r="AO25" s="31">
        <f>COUNTIFS(Fixtures!$G:$G,'Report - Games &amp; Umpiring'!$AL$20,Fixtures!$L:$L,'Report - Games &amp; Umpiring'!AO$21,Fixtures!$M:$M,'Report - Games &amp; Umpiring'!$AL25)</f>
        <v>2</v>
      </c>
      <c r="AP25" s="30"/>
      <c r="AQ25" s="31">
        <f>COUNTIFS(Fixtures!$G:$G,'Report - Games &amp; Umpiring'!$AL$20,Fixtures!$L:$L,'Report - Games &amp; Umpiring'!AQ$21,Fixtures!$M:$M,'Report - Games &amp; Umpiring'!$AL25)</f>
        <v>2</v>
      </c>
      <c r="AR25" s="91"/>
      <c r="AS25" s="25">
        <f>AM25+AN25+AO25+AQ25+AP22+AP23+AP24+AP26</f>
        <v>12</v>
      </c>
    </row>
    <row r="26" spans="1:45" x14ac:dyDescent="0.25">
      <c r="A26" s="506"/>
      <c r="B26" s="10" t="s">
        <v>8</v>
      </c>
      <c r="C26" s="32">
        <f>COUNTIFS(Fixtures!$G:$G,'Report - Games &amp; Umpiring'!$B$20,Fixtures!$H:$H,'Report - Games &amp; Umpiring'!C$21,Fixtures!$J:$J,'Report - Games &amp; Umpiring'!$B26)</f>
        <v>0</v>
      </c>
      <c r="D26" s="31">
        <f>COUNTIFS(Fixtures!$G:$G,'Report - Games &amp; Umpiring'!$B$20,Fixtures!$H:$H,'Report - Games &amp; Umpiring'!D$21,Fixtures!$J:$J,'Report - Games &amp; Umpiring'!$B26)</f>
        <v>2</v>
      </c>
      <c r="E26" s="31">
        <f>COUNTIFS(Fixtures!$G:$G,'Report - Games &amp; Umpiring'!$B$20,Fixtures!$H:$H,'Report - Games &amp; Umpiring'!E$21,Fixtures!$J:$J,'Report - Games &amp; Umpiring'!$B26)</f>
        <v>2</v>
      </c>
      <c r="F26" s="31">
        <f>COUNTIFS(Fixtures!$G:$G,'Report - Games &amp; Umpiring'!$B$20,Fixtures!$H:$H,'Report - Games &amp; Umpiring'!F$21,Fixtures!$J:$J,'Report - Games &amp; Umpiring'!$B26)</f>
        <v>2</v>
      </c>
      <c r="G26" s="30"/>
      <c r="H26" s="91"/>
      <c r="I26" s="24">
        <f>COUNTIFS(Fixtures!$H:$H,'Report - Games &amp; Umpiring'!$I$21,Fixtures!$G:$G,'Report - Games &amp; Umpiring'!$B$20,Fixtures!$J:$J,'Report - Games &amp; Umpiring'!$B26)</f>
        <v>0</v>
      </c>
      <c r="J26" s="25">
        <f>C26+D26+E26+F26+G22+G23+G24+G25</f>
        <v>12</v>
      </c>
      <c r="K26" s="26">
        <f t="shared" si="4"/>
        <v>3</v>
      </c>
      <c r="L26" s="27"/>
      <c r="M26" s="497"/>
      <c r="N26" s="33" t="s">
        <v>8</v>
      </c>
      <c r="O26" s="32">
        <f>COUNTIFS(Fixtures!$G:$G,'Report - Games &amp; Umpiring'!$N$20,Fixtures!$H:$H,'Report - Games &amp; Umpiring'!O$21,Fixtures!$J:$J,'Report - Games &amp; Umpiring'!$N26)</f>
        <v>2</v>
      </c>
      <c r="P26" s="31">
        <f>COUNTIFS(Fixtures!$G:$G,'Report - Games &amp; Umpiring'!$N$20,Fixtures!$H:$H,'Report - Games &amp; Umpiring'!P$21,Fixtures!$J:$J,'Report - Games &amp; Umpiring'!$N26)</f>
        <v>2</v>
      </c>
      <c r="Q26" s="31">
        <f>COUNTIFS(Fixtures!$G:$G,'Report - Games &amp; Umpiring'!$N$20,Fixtures!$H:$H,'Report - Games &amp; Umpiring'!Q$21,Fixtures!$J:$J,'Report - Games &amp; Umpiring'!$N26)</f>
        <v>1</v>
      </c>
      <c r="R26" s="31">
        <f>COUNTIFS(Fixtures!$G:$G,'Report - Games &amp; Umpiring'!$N$20,Fixtures!$H:$H,'Report - Games &amp; Umpiring'!R$21,Fixtures!$J:$J,'Report - Games &amp; Umpiring'!$N26)</f>
        <v>1</v>
      </c>
      <c r="S26" s="30"/>
      <c r="T26" s="91"/>
      <c r="U26" s="83">
        <f>COUNTIFS(Fixtures!$H:$H,'Report - Games &amp; Umpiring'!$U$21,Fixtures!$G:$G,'Report - Games &amp; Umpiring'!$N$20,Fixtures!$J:$J,'Report - Games &amp; Umpiring'!$B26)</f>
        <v>3</v>
      </c>
      <c r="V26" s="25">
        <f>O26+P26+Q26+R26+S22+S23+S24+S25</f>
        <v>12</v>
      </c>
      <c r="W26" s="26">
        <f t="shared" si="5"/>
        <v>3</v>
      </c>
      <c r="X26" s="27"/>
      <c r="Y26" s="29"/>
      <c r="Z26" s="27"/>
      <c r="AA26" s="506"/>
      <c r="AB26" s="10" t="s">
        <v>8</v>
      </c>
      <c r="AC26" s="32">
        <f>COUNTIFS(Fixtures!$G:$G,'Report - Games &amp; Umpiring'!$AB$20,Fixtures!$L:$L,'Report - Games &amp; Umpiring'!AC$21,Fixtures!$M:$M,'Report - Games &amp; Umpiring'!$AB26)</f>
        <v>0</v>
      </c>
      <c r="AD26" s="31">
        <f>COUNTIFS(Fixtures!$G:$G,'Report - Games &amp; Umpiring'!$AB$20,Fixtures!$L:$L,'Report - Games &amp; Umpiring'!AD$21,Fixtures!$M:$M,'Report - Games &amp; Umpiring'!$AB26)</f>
        <v>2</v>
      </c>
      <c r="AE26" s="31">
        <f>COUNTIFS(Fixtures!$G:$G,'Report - Games &amp; Umpiring'!$AB$20,Fixtures!$L:$L,'Report - Games &amp; Umpiring'!AE$21,Fixtures!$M:$M,'Report - Games &amp; Umpiring'!$AB26)</f>
        <v>2</v>
      </c>
      <c r="AF26" s="31">
        <f>COUNTIFS(Fixtures!$G:$G,'Report - Games &amp; Umpiring'!$AB$20,Fixtures!$L:$L,'Report - Games &amp; Umpiring'!AF$21,Fixtures!$M:$M,'Report - Games &amp; Umpiring'!$AB26)</f>
        <v>2</v>
      </c>
      <c r="AG26" s="30"/>
      <c r="AH26" s="91"/>
      <c r="AI26" s="25">
        <f>AC26+AD26+AE26+AF26+AG22+AG23+AG24+AG25</f>
        <v>12</v>
      </c>
      <c r="AJ26" s="27"/>
      <c r="AK26" s="497"/>
      <c r="AL26" s="95" t="s">
        <v>8</v>
      </c>
      <c r="AM26" s="31">
        <f>COUNTIFS(Fixtures!$G:$G,'Report - Games &amp; Umpiring'!$AL$20,Fixtures!$L:$L,'Report - Games &amp; Umpiring'!AM$21,Fixtures!$M:$M,'Report - Games &amp; Umpiring'!$AL26)</f>
        <v>2</v>
      </c>
      <c r="AN26" s="31">
        <f>COUNTIFS(Fixtures!$G:$G,'Report - Games &amp; Umpiring'!$AL$20,Fixtures!$L:$L,'Report - Games &amp; Umpiring'!AN$21,Fixtures!$M:$M,'Report - Games &amp; Umpiring'!$AL26)</f>
        <v>2</v>
      </c>
      <c r="AO26" s="31">
        <f>COUNTIFS(Fixtures!$G:$G,'Report - Games &amp; Umpiring'!$AL$20,Fixtures!$L:$L,'Report - Games &amp; Umpiring'!AO$21,Fixtures!$M:$M,'Report - Games &amp; Umpiring'!$AL26)</f>
        <v>1</v>
      </c>
      <c r="AP26" s="31">
        <f>COUNTIFS(Fixtures!$G:$G,'Report - Games &amp; Umpiring'!$AL$20,Fixtures!$L:$L,'Report - Games &amp; Umpiring'!AP$21,Fixtures!$M:$M,'Report - Games &amp; Umpiring'!$AL26)</f>
        <v>1</v>
      </c>
      <c r="AQ26" s="30"/>
      <c r="AR26" s="91"/>
      <c r="AS26" s="25">
        <f>AM26+AN26+AO26+AP26+AQ22+AQ23+AQ24+AQ25</f>
        <v>12</v>
      </c>
    </row>
    <row r="27" spans="1:45" ht="15.75" thickBot="1" x14ac:dyDescent="0.3">
      <c r="A27" s="507"/>
      <c r="B27" s="107" t="s">
        <v>44</v>
      </c>
      <c r="C27" s="89"/>
      <c r="D27" s="90"/>
      <c r="E27" s="90"/>
      <c r="F27" s="90"/>
      <c r="G27" s="90"/>
      <c r="H27" s="36"/>
      <c r="I27" s="108"/>
      <c r="J27" s="25"/>
      <c r="K27" s="26"/>
      <c r="L27" s="27"/>
      <c r="M27" s="498"/>
      <c r="N27" s="109" t="s">
        <v>44</v>
      </c>
      <c r="O27" s="89"/>
      <c r="P27" s="90"/>
      <c r="Q27" s="90"/>
      <c r="R27" s="90"/>
      <c r="S27" s="90"/>
      <c r="T27" s="36"/>
      <c r="U27" s="108"/>
      <c r="V27" s="25"/>
      <c r="W27" s="26"/>
      <c r="X27" s="27"/>
      <c r="Y27" s="29"/>
      <c r="Z27" s="27"/>
      <c r="AA27" s="507"/>
      <c r="AB27" s="107" t="s">
        <v>44</v>
      </c>
      <c r="AC27" s="89"/>
      <c r="AD27" s="90"/>
      <c r="AE27" s="90"/>
      <c r="AF27" s="90"/>
      <c r="AG27" s="90"/>
      <c r="AH27" s="36"/>
      <c r="AI27" s="25"/>
      <c r="AJ27" s="27"/>
      <c r="AK27" s="498"/>
      <c r="AL27" s="89" t="s">
        <v>44</v>
      </c>
      <c r="AM27" s="90"/>
      <c r="AN27" s="90"/>
      <c r="AO27" s="90"/>
      <c r="AP27" s="90"/>
      <c r="AQ27" s="90"/>
      <c r="AR27" s="36"/>
      <c r="AS27" s="25"/>
    </row>
    <row r="28" spans="1:45" ht="15.75" thickBot="1" x14ac:dyDescent="0.3"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9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</row>
    <row r="29" spans="1:45" x14ac:dyDescent="0.25">
      <c r="A29" s="1"/>
      <c r="B29" s="2" t="s">
        <v>80</v>
      </c>
      <c r="C29" s="499" t="s">
        <v>43</v>
      </c>
      <c r="D29" s="500"/>
      <c r="E29" s="500"/>
      <c r="F29" s="500"/>
      <c r="G29" s="500"/>
      <c r="H29" s="501"/>
      <c r="I29" s="37"/>
      <c r="J29" s="25"/>
      <c r="K29" s="26"/>
      <c r="L29" s="27"/>
      <c r="M29" s="25"/>
      <c r="N29" s="38" t="s">
        <v>77</v>
      </c>
      <c r="O29" s="499" t="s">
        <v>43</v>
      </c>
      <c r="P29" s="500"/>
      <c r="Q29" s="500"/>
      <c r="R29" s="500"/>
      <c r="S29" s="500"/>
      <c r="T29" s="501"/>
      <c r="U29" s="37"/>
      <c r="V29" s="25"/>
      <c r="W29" s="26"/>
      <c r="X29" s="27"/>
      <c r="Y29" s="29"/>
      <c r="Z29" s="27"/>
      <c r="AA29" s="1"/>
      <c r="AB29" s="2" t="s">
        <v>80</v>
      </c>
      <c r="AC29" s="499" t="s">
        <v>48</v>
      </c>
      <c r="AD29" s="500"/>
      <c r="AE29" s="500"/>
      <c r="AF29" s="500"/>
      <c r="AG29" s="500"/>
      <c r="AH29" s="501"/>
      <c r="AI29" s="25"/>
      <c r="AJ29" s="27"/>
      <c r="AK29" s="1"/>
      <c r="AL29" s="2" t="s">
        <v>77</v>
      </c>
      <c r="AM29" s="499" t="s">
        <v>48</v>
      </c>
      <c r="AN29" s="500"/>
      <c r="AO29" s="500"/>
      <c r="AP29" s="500"/>
      <c r="AQ29" s="500"/>
      <c r="AR29" s="501"/>
      <c r="AS29" s="25"/>
    </row>
    <row r="30" spans="1:45" ht="59.25" thickBot="1" x14ac:dyDescent="0.3">
      <c r="A30" s="1"/>
      <c r="B30" s="5"/>
      <c r="C30" s="39" t="s">
        <v>9</v>
      </c>
      <c r="D30" s="40" t="s">
        <v>40</v>
      </c>
      <c r="E30" s="40" t="s">
        <v>42</v>
      </c>
      <c r="F30" s="40" t="s">
        <v>41</v>
      </c>
      <c r="G30" s="40" t="s">
        <v>8</v>
      </c>
      <c r="H30" s="110" t="s">
        <v>44</v>
      </c>
      <c r="I30" s="41" t="s">
        <v>38</v>
      </c>
      <c r="J30" s="42" t="s">
        <v>45</v>
      </c>
      <c r="K30" s="42" t="s">
        <v>46</v>
      </c>
      <c r="L30" s="27"/>
      <c r="M30" s="25"/>
      <c r="N30" s="111"/>
      <c r="O30" s="40" t="s">
        <v>9</v>
      </c>
      <c r="P30" s="40" t="s">
        <v>40</v>
      </c>
      <c r="Q30" s="40" t="s">
        <v>42</v>
      </c>
      <c r="R30" s="40" t="s">
        <v>41</v>
      </c>
      <c r="S30" s="40" t="s">
        <v>8</v>
      </c>
      <c r="T30" s="110" t="s">
        <v>44</v>
      </c>
      <c r="U30" s="41" t="s">
        <v>38</v>
      </c>
      <c r="V30" s="42" t="s">
        <v>45</v>
      </c>
      <c r="W30" s="42" t="s">
        <v>46</v>
      </c>
      <c r="X30" s="27"/>
      <c r="Y30" s="29"/>
      <c r="Z30" s="27"/>
      <c r="AA30" s="1"/>
      <c r="AB30" s="5"/>
      <c r="AC30" s="39" t="s">
        <v>9</v>
      </c>
      <c r="AD30" s="40" t="s">
        <v>40</v>
      </c>
      <c r="AE30" s="40" t="s">
        <v>42</v>
      </c>
      <c r="AF30" s="40" t="s">
        <v>41</v>
      </c>
      <c r="AG30" s="40" t="s">
        <v>8</v>
      </c>
      <c r="AH30" s="110" t="s">
        <v>44</v>
      </c>
      <c r="AI30" s="42" t="s">
        <v>45</v>
      </c>
      <c r="AJ30" s="27"/>
      <c r="AK30" s="1"/>
      <c r="AL30" s="5"/>
      <c r="AM30" s="39" t="s">
        <v>9</v>
      </c>
      <c r="AN30" s="40" t="s">
        <v>40</v>
      </c>
      <c r="AO30" s="40" t="s">
        <v>42</v>
      </c>
      <c r="AP30" s="40" t="s">
        <v>41</v>
      </c>
      <c r="AQ30" s="40" t="s">
        <v>8</v>
      </c>
      <c r="AR30" s="110" t="s">
        <v>44</v>
      </c>
      <c r="AS30" s="42" t="s">
        <v>45</v>
      </c>
    </row>
    <row r="31" spans="1:45" ht="14.45" customHeight="1" x14ac:dyDescent="0.25">
      <c r="A31" s="505" t="s">
        <v>47</v>
      </c>
      <c r="B31" s="17" t="s">
        <v>9</v>
      </c>
      <c r="C31" s="22"/>
      <c r="D31" s="23">
        <f>COUNTIFS(Fixtures!$G:$G,'Report - Games &amp; Umpiring'!$B$29,Fixtures!$H:$H,'Report - Games &amp; Umpiring'!D$30,Fixtures!$J:$J,'Report - Games &amp; Umpiring'!$B31)</f>
        <v>1</v>
      </c>
      <c r="E31" s="23">
        <f>COUNTIFS(Fixtures!$G:$G,'Report - Games &amp; Umpiring'!$B$29,Fixtures!$H:$H,'Report - Games &amp; Umpiring'!E$30,Fixtures!$J:$J,'Report - Games &amp; Umpiring'!$B31)</f>
        <v>2</v>
      </c>
      <c r="F31" s="23">
        <f>COUNTIFS(Fixtures!$G:$G,'Report - Games &amp; Umpiring'!$B$29,Fixtures!$H:$H,'Report - Games &amp; Umpiring'!F$30,Fixtures!$J:$J,'Report - Games &amp; Umpiring'!$B31)</f>
        <v>1</v>
      </c>
      <c r="G31" s="23">
        <f>COUNTIFS(Fixtures!$G:$G,'Report - Games &amp; Umpiring'!$B$29,Fixtures!$H:$H,'Report - Games &amp; Umpiring'!G$30,Fixtures!$J:$J,'Report - Games &amp; Umpiring'!$B31)</f>
        <v>1</v>
      </c>
      <c r="H31" s="105"/>
      <c r="I31" s="24">
        <f>COUNTIFS(Fixtures!$H:$H,'Report - Games &amp; Umpiring'!$I$30,Fixtures!$G:$G,'Report - Games &amp; Umpiring'!$B$29,Fixtures!$J:$J,'Report - Games &amp; Umpiring'!$B31)</f>
        <v>3</v>
      </c>
      <c r="J31" s="25">
        <f>D31+E31+F31+G31+C32+C33+C34+C35</f>
        <v>12</v>
      </c>
      <c r="K31" s="26">
        <f>J31/4</f>
        <v>3</v>
      </c>
      <c r="L31" s="27"/>
      <c r="M31" s="496" t="s">
        <v>47</v>
      </c>
      <c r="N31" s="149" t="s">
        <v>9</v>
      </c>
      <c r="O31" s="22"/>
      <c r="P31" s="23">
        <f>COUNTIFS(Fixtures!$G:$G,'Report - Games &amp; Umpiring'!$N$29,Fixtures!$H:$H,'Report - Games &amp; Umpiring'!P$30,Fixtures!$J:$J,'Report - Games &amp; Umpiring'!$N31)</f>
        <v>1</v>
      </c>
      <c r="Q31" s="23">
        <f>COUNTIFS(Fixtures!$G:$G,'Report - Games &amp; Umpiring'!$N$29,Fixtures!$H:$H,'Report - Games &amp; Umpiring'!Q$30,Fixtures!$J:$J,'Report - Games &amp; Umpiring'!$N31)</f>
        <v>2</v>
      </c>
      <c r="R31" s="23">
        <f>COUNTIFS(Fixtures!$G:$G,'Report - Games &amp; Umpiring'!$N$29,Fixtures!$H:$H,'Report - Games &amp; Umpiring'!R$30,Fixtures!$J:$J,'Report - Games &amp; Umpiring'!$N31)</f>
        <v>1</v>
      </c>
      <c r="S31" s="23">
        <f>COUNTIFS(Fixtures!$G:$G,'Report - Games &amp; Umpiring'!$N$29,Fixtures!$H:$H,'Report - Games &amp; Umpiring'!S$30,Fixtures!$J:$J,'Report - Games &amp; Umpiring'!$N31)</f>
        <v>1</v>
      </c>
      <c r="T31" s="105"/>
      <c r="U31" s="46">
        <f>COUNTIFS(Fixtures!$H:$H,'Report - Games &amp; Umpiring'!$U$30,Fixtures!$G:$G,'Report - Games &amp; Umpiring'!$N$29,Fixtures!$J:$J,'Report - Games &amp; Umpiring'!$B31)</f>
        <v>3</v>
      </c>
      <c r="V31" s="25">
        <f>P31+Q31+R31+S31+O32+O33+O34+O35</f>
        <v>12</v>
      </c>
      <c r="W31" s="26">
        <f>V31/4</f>
        <v>3</v>
      </c>
      <c r="X31" s="27"/>
      <c r="Y31" s="29"/>
      <c r="Z31" s="27"/>
      <c r="AA31" s="505" t="s">
        <v>49</v>
      </c>
      <c r="AB31" s="135" t="s">
        <v>9</v>
      </c>
      <c r="AC31" s="22"/>
      <c r="AD31" s="23">
        <f>COUNTIFS(Fixtures!$G:$G,'Report - Games &amp; Umpiring'!$AB$29,Fixtures!$L:$L,'Report - Games &amp; Umpiring'!AD$30,Fixtures!$M:$M,'Report - Games &amp; Umpiring'!$AB31)</f>
        <v>1</v>
      </c>
      <c r="AE31" s="23">
        <f>COUNTIFS(Fixtures!$G:$G,'Report - Games &amp; Umpiring'!$AB$29,Fixtures!$L:$L,'Report - Games &amp; Umpiring'!AE$30,Fixtures!$M:$M,'Report - Games &amp; Umpiring'!$AB31)</f>
        <v>2</v>
      </c>
      <c r="AF31" s="23">
        <f>COUNTIFS(Fixtures!$G:$G,'Report - Games &amp; Umpiring'!$AB$29,Fixtures!$L:$L,'Report - Games &amp; Umpiring'!AF$30,Fixtures!$M:$M,'Report - Games &amp; Umpiring'!$AB31)</f>
        <v>1</v>
      </c>
      <c r="AG31" s="23">
        <f>COUNTIFS(Fixtures!$G:$G,'Report - Games &amp; Umpiring'!$AB$29,Fixtures!$L:$L,'Report - Games &amp; Umpiring'!AG$30,Fixtures!$M:$M,'Report - Games &amp; Umpiring'!$AB31)</f>
        <v>1</v>
      </c>
      <c r="AH31" s="105"/>
      <c r="AI31" s="25">
        <f>AD31+AE31+AF31+AG31+AC32+AC33+AC34+AC35</f>
        <v>12</v>
      </c>
      <c r="AJ31" s="27"/>
      <c r="AK31" s="505" t="s">
        <v>49</v>
      </c>
      <c r="AL31" s="135" t="s">
        <v>9</v>
      </c>
      <c r="AM31" s="22"/>
      <c r="AN31" s="23">
        <f>COUNTIFS(Fixtures!$G:$G,'Report - Games &amp; Umpiring'!$AL$29,Fixtures!$L:$L,'Report - Games &amp; Umpiring'!AN$30,Fixtures!$M:$M,'Report - Games &amp; Umpiring'!$AL31)</f>
        <v>1</v>
      </c>
      <c r="AO31" s="23">
        <f>COUNTIFS(Fixtures!$G:$G,'Report - Games &amp; Umpiring'!$AL$29,Fixtures!$L:$L,'Report - Games &amp; Umpiring'!AO$30,Fixtures!$M:$M,'Report - Games &amp; Umpiring'!$AL31)</f>
        <v>2</v>
      </c>
      <c r="AP31" s="23">
        <f>COUNTIFS(Fixtures!$G:$G,'Report - Games &amp; Umpiring'!$AL$29,Fixtures!$L:$L,'Report - Games &amp; Umpiring'!AP$30,Fixtures!$M:$M,'Report - Games &amp; Umpiring'!$AL31)</f>
        <v>1</v>
      </c>
      <c r="AQ31" s="23">
        <f>COUNTIFS(Fixtures!$G:$G,'Report - Games &amp; Umpiring'!$AL$29,Fixtures!$L:$L,'Report - Games &amp; Umpiring'!AQ$30,Fixtures!$M:$M,'Report - Games &amp; Umpiring'!$AL31)</f>
        <v>1</v>
      </c>
      <c r="AR31" s="105"/>
      <c r="AS31" s="25">
        <f>AN31+AO31+AP31+AQ31+AM32+AM33+AM34+AM35</f>
        <v>12</v>
      </c>
    </row>
    <row r="32" spans="1:45" x14ac:dyDescent="0.25">
      <c r="A32" s="506"/>
      <c r="B32" s="10" t="s">
        <v>40</v>
      </c>
      <c r="C32" s="32">
        <f>COUNTIFS(Fixtures!$G:$G,'Report - Games &amp; Umpiring'!$B$29,Fixtures!$H:$H,'Report - Games &amp; Umpiring'!C$30,Fixtures!$J:$J,'Report - Games &amp; Umpiring'!$B32)</f>
        <v>2</v>
      </c>
      <c r="D32" s="30"/>
      <c r="E32" s="31">
        <f>COUNTIFS(Fixtures!$G:$G,'Report - Games &amp; Umpiring'!$B$29,Fixtures!$H:$H,'Report - Games &amp; Umpiring'!E$30,Fixtures!$J:$J,'Report - Games &amp; Umpiring'!$B32)</f>
        <v>1</v>
      </c>
      <c r="F32" s="31">
        <f>COUNTIFS(Fixtures!$G:$G,'Report - Games &amp; Umpiring'!$B$29,Fixtures!$H:$H,'Report - Games &amp; Umpiring'!F$30,Fixtures!$J:$J,'Report - Games &amp; Umpiring'!$B32)</f>
        <v>2</v>
      </c>
      <c r="G32" s="31">
        <f>COUNTIFS(Fixtures!$G:$G,'Report - Games &amp; Umpiring'!$B$29,Fixtures!$H:$H,'Report - Games &amp; Umpiring'!G$30,Fixtures!$J:$J,'Report - Games &amp; Umpiring'!$B32)</f>
        <v>1</v>
      </c>
      <c r="H32" s="91"/>
      <c r="I32" s="24">
        <f>COUNTIFS(Fixtures!$H:$H,'Report - Games &amp; Umpiring'!$I$30,Fixtures!$G:$G,'Report - Games &amp; Umpiring'!$B$29,Fixtures!$J:$J,'Report - Games &amp; Umpiring'!$B32)</f>
        <v>3</v>
      </c>
      <c r="J32" s="25">
        <f>C32+E32+F32+G32+D31+D33+D34+D35</f>
        <v>12</v>
      </c>
      <c r="K32" s="26">
        <f>J32/4</f>
        <v>3</v>
      </c>
      <c r="L32" s="27"/>
      <c r="M32" s="497"/>
      <c r="N32" s="33" t="s">
        <v>40</v>
      </c>
      <c r="O32" s="32">
        <f>COUNTIFS(Fixtures!$G:$G,'Report - Games &amp; Umpiring'!$N$29,Fixtures!$H:$H,'Report - Games &amp; Umpiring'!O$30,Fixtures!$J:$J,'Report - Games &amp; Umpiring'!$N32)</f>
        <v>2</v>
      </c>
      <c r="P32" s="30"/>
      <c r="Q32" s="31">
        <f>COUNTIFS(Fixtures!$G:$G,'Report - Games &amp; Umpiring'!$N$29,Fixtures!$H:$H,'Report - Games &amp; Umpiring'!Q$30,Fixtures!$J:$J,'Report - Games &amp; Umpiring'!$N32)</f>
        <v>1</v>
      </c>
      <c r="R32" s="31">
        <f>COUNTIFS(Fixtures!$G:$G,'Report - Games &amp; Umpiring'!$N$29,Fixtures!$H:$H,'Report - Games &amp; Umpiring'!R$30,Fixtures!$J:$J,'Report - Games &amp; Umpiring'!$N32)</f>
        <v>2</v>
      </c>
      <c r="S32" s="31">
        <f>COUNTIFS(Fixtures!$G:$G,'Report - Games &amp; Umpiring'!$N$29,Fixtures!$H:$H,'Report - Games &amp; Umpiring'!S$30,Fixtures!$J:$J,'Report - Games &amp; Umpiring'!$N32)</f>
        <v>1</v>
      </c>
      <c r="T32" s="91"/>
      <c r="U32" s="24">
        <f>COUNTIFS(Fixtures!$H:$H,'Report - Games &amp; Umpiring'!$U$30,Fixtures!$G:$G,'Report - Games &amp; Umpiring'!$N$29,Fixtures!$J:$J,'Report - Games &amp; Umpiring'!$B32)</f>
        <v>3</v>
      </c>
      <c r="V32" s="25">
        <f>O32+Q32+R32+S32+P31+P33+P34+P35</f>
        <v>12</v>
      </c>
      <c r="W32" s="26">
        <f t="shared" ref="W32:W35" si="6">V32/4</f>
        <v>3</v>
      </c>
      <c r="X32" s="27"/>
      <c r="Y32" s="29"/>
      <c r="Z32" s="27"/>
      <c r="AA32" s="506"/>
      <c r="AB32" s="10" t="s">
        <v>40</v>
      </c>
      <c r="AC32" s="32">
        <f>COUNTIFS(Fixtures!$G:$G,'Report - Games &amp; Umpiring'!$AB$29,Fixtures!$H:$H,'Report - Games &amp; Umpiring'!AC$30,Fixtures!$J:$J,'Report - Games &amp; Umpiring'!$B32)</f>
        <v>2</v>
      </c>
      <c r="AD32" s="30"/>
      <c r="AE32" s="31">
        <f>COUNTIFS(Fixtures!$G:$G,'Report - Games &amp; Umpiring'!$AB$29,Fixtures!$H:$H,'Report - Games &amp; Umpiring'!AE$30,Fixtures!$J:$J,'Report - Games &amp; Umpiring'!$B32)</f>
        <v>1</v>
      </c>
      <c r="AF32" s="31">
        <f>COUNTIFS(Fixtures!$G:$G,'Report - Games &amp; Umpiring'!$AB$29,Fixtures!$H:$H,'Report - Games &amp; Umpiring'!AF$30,Fixtures!$J:$J,'Report - Games &amp; Umpiring'!$B32)</f>
        <v>2</v>
      </c>
      <c r="AG32" s="31">
        <f>COUNTIFS(Fixtures!$G:$G,'Report - Games &amp; Umpiring'!$AB$29,Fixtures!$H:$H,'Report - Games &amp; Umpiring'!AG$30,Fixtures!$J:$J,'Report - Games &amp; Umpiring'!$B32)</f>
        <v>1</v>
      </c>
      <c r="AH32" s="91"/>
      <c r="AI32" s="25">
        <f>AC32+AE32+AF32+AG32+AD31+AD33+AD34+AD35</f>
        <v>12</v>
      </c>
      <c r="AJ32" s="27"/>
      <c r="AK32" s="506"/>
      <c r="AL32" s="33" t="s">
        <v>40</v>
      </c>
      <c r="AM32" s="32">
        <f>COUNTIFS(Fixtures!$G:$G,'Report - Games &amp; Umpiring'!$AB$29,Fixtures!$H:$H,'Report - Games &amp; Umpiring'!AM$30,Fixtures!$J:$J,'Report - Games &amp; Umpiring'!$N32)</f>
        <v>2</v>
      </c>
      <c r="AN32" s="30"/>
      <c r="AO32" s="31">
        <f>COUNTIFS(Fixtures!$G:$G,'Report - Games &amp; Umpiring'!$AL$29,Fixtures!$H:$H,'Report - Games &amp; Umpiring'!AO$30,Fixtures!$J:$J,'Report - Games &amp; Umpiring'!$N32)</f>
        <v>1</v>
      </c>
      <c r="AP32" s="31">
        <f>COUNTIFS(Fixtures!$G:$G,'Report - Games &amp; Umpiring'!$AL$29,Fixtures!$H:$H,'Report - Games &amp; Umpiring'!AP$30,Fixtures!$J:$J,'Report - Games &amp; Umpiring'!$N32)</f>
        <v>2</v>
      </c>
      <c r="AQ32" s="31">
        <f>COUNTIFS(Fixtures!$G:$G,'Report - Games &amp; Umpiring'!$AL$29,Fixtures!$H:$H,'Report - Games &amp; Umpiring'!AQ$30,Fixtures!$J:$J,'Report - Games &amp; Umpiring'!$N32)</f>
        <v>1</v>
      </c>
      <c r="AR32" s="91"/>
      <c r="AS32" s="25">
        <f>AM32+AO32+AP32+AQ32+AN31+AN33+AN34+AN35</f>
        <v>12</v>
      </c>
    </row>
    <row r="33" spans="1:45" x14ac:dyDescent="0.25">
      <c r="A33" s="506"/>
      <c r="B33" s="10" t="s">
        <v>42</v>
      </c>
      <c r="C33" s="32">
        <f>COUNTIFS(Fixtures!$G:$G,'Report - Games &amp; Umpiring'!$B$29,Fixtures!$H:$H,'Report - Games &amp; Umpiring'!C$30,Fixtures!$J:$J,'Report - Games &amp; Umpiring'!$B33)</f>
        <v>1</v>
      </c>
      <c r="D33" s="31">
        <f>COUNTIFS(Fixtures!$G:$G,'Report - Games &amp; Umpiring'!$B$29,Fixtures!$H:$H,'Report - Games &amp; Umpiring'!D$30,Fixtures!$J:$J,'Report - Games &amp; Umpiring'!$B33)</f>
        <v>2</v>
      </c>
      <c r="E33" s="30"/>
      <c r="F33" s="31">
        <f>COUNTIFS(Fixtures!$G:$G,'Report - Games &amp; Umpiring'!$B$29,Fixtures!$H:$H,'Report - Games &amp; Umpiring'!F$30,Fixtures!$J:$J,'Report - Games &amp; Umpiring'!$B33)</f>
        <v>1</v>
      </c>
      <c r="G33" s="31">
        <f>COUNTIFS(Fixtures!$G:$G,'Report - Games &amp; Umpiring'!$B$29,Fixtures!$H:$H,'Report - Games &amp; Umpiring'!G$30,Fixtures!$J:$J,'Report - Games &amp; Umpiring'!$B33)</f>
        <v>2</v>
      </c>
      <c r="H33" s="91"/>
      <c r="I33" s="24">
        <f>COUNTIFS(Fixtures!$H:$H,'Report - Games &amp; Umpiring'!$I$30,Fixtures!$G:$G,'Report - Games &amp; Umpiring'!$B$29,Fixtures!$J:$J,'Report - Games &amp; Umpiring'!$B33)</f>
        <v>3</v>
      </c>
      <c r="J33" s="25">
        <f>C33+D33+F33+G33+E31+E32+E34+E35</f>
        <v>12</v>
      </c>
      <c r="K33" s="26">
        <f>J33/4</f>
        <v>3</v>
      </c>
      <c r="L33" s="27"/>
      <c r="M33" s="497"/>
      <c r="N33" s="33" t="s">
        <v>42</v>
      </c>
      <c r="O33" s="32">
        <f>COUNTIFS(Fixtures!$G:$G,'Report - Games &amp; Umpiring'!$N$29,Fixtures!$H:$H,'Report - Games &amp; Umpiring'!O$30,Fixtures!$J:$J,'Report - Games &amp; Umpiring'!$N33)</f>
        <v>1</v>
      </c>
      <c r="P33" s="31">
        <f>COUNTIFS(Fixtures!$G:$G,'Report - Games &amp; Umpiring'!$N$29,Fixtures!$H:$H,'Report - Games &amp; Umpiring'!P$30,Fixtures!$J:$J,'Report - Games &amp; Umpiring'!$N33)</f>
        <v>2</v>
      </c>
      <c r="Q33" s="30"/>
      <c r="R33" s="31">
        <f>COUNTIFS(Fixtures!$G:$G,'Report - Games &amp; Umpiring'!$N$29,Fixtures!$H:$H,'Report - Games &amp; Umpiring'!R$30,Fixtures!$J:$J,'Report - Games &amp; Umpiring'!$N33)</f>
        <v>1</v>
      </c>
      <c r="S33" s="31">
        <f>COUNTIFS(Fixtures!$G:$G,'Report - Games &amp; Umpiring'!$N$29,Fixtures!$H:$H,'Report - Games &amp; Umpiring'!S$30,Fixtures!$J:$J,'Report - Games &amp; Umpiring'!$N33)</f>
        <v>2</v>
      </c>
      <c r="T33" s="91"/>
      <c r="U33" s="24">
        <f>COUNTIFS(Fixtures!$H:$H,'Report - Games &amp; Umpiring'!$U$30,Fixtures!$G:$G,'Report - Games &amp; Umpiring'!$N$29,Fixtures!$J:$J,'Report - Games &amp; Umpiring'!$B33)</f>
        <v>3</v>
      </c>
      <c r="V33" s="25">
        <f>O33+P33+R33+S33+Q31+Q32+Q34+Q35</f>
        <v>12</v>
      </c>
      <c r="W33" s="26">
        <f t="shared" si="6"/>
        <v>3</v>
      </c>
      <c r="X33" s="27"/>
      <c r="Y33" s="29"/>
      <c r="Z33" s="27"/>
      <c r="AA33" s="506"/>
      <c r="AB33" s="10" t="s">
        <v>42</v>
      </c>
      <c r="AC33" s="32">
        <f>COUNTIFS(Fixtures!$G:$G,'Report - Games &amp; Umpiring'!$AB$29,Fixtures!$L:$L,'Report - Games &amp; Umpiring'!AC$30,Fixtures!$M:$M,'Report - Games &amp; Umpiring'!$AB33)</f>
        <v>1</v>
      </c>
      <c r="AD33" s="31">
        <f>COUNTIFS(Fixtures!$G:$G,'Report - Games &amp; Umpiring'!$AB$29,Fixtures!$L:$L,'Report - Games &amp; Umpiring'!AD$30,Fixtures!$M:$M,'Report - Games &amp; Umpiring'!$AB33)</f>
        <v>2</v>
      </c>
      <c r="AE33" s="30"/>
      <c r="AF33" s="31">
        <f>COUNTIFS(Fixtures!$G:$G,'Report - Games &amp; Umpiring'!$AB$29,Fixtures!$L:$L,'Report - Games &amp; Umpiring'!AF$30,Fixtures!$M:$M,'Report - Games &amp; Umpiring'!$AB33)</f>
        <v>1</v>
      </c>
      <c r="AG33" s="31">
        <f>COUNTIFS(Fixtures!$G:$G,'Report - Games &amp; Umpiring'!$AB$29,Fixtures!$L:$L,'Report - Games &amp; Umpiring'!AG$30,Fixtures!$M:$M,'Report - Games &amp; Umpiring'!$AB33)</f>
        <v>2</v>
      </c>
      <c r="AH33" s="91"/>
      <c r="AI33" s="25">
        <f>AC33+AD33+AF33+AG33+AE31+AE32+AE34+AE35</f>
        <v>12</v>
      </c>
      <c r="AJ33" s="27"/>
      <c r="AK33" s="506"/>
      <c r="AL33" s="10" t="s">
        <v>42</v>
      </c>
      <c r="AM33" s="32">
        <f>COUNTIFS(Fixtures!$G:$G,'Report - Games &amp; Umpiring'!$AL$29,Fixtures!$L:$L,'Report - Games &amp; Umpiring'!AM$30,Fixtures!$M:$M,'Report - Games &amp; Umpiring'!$AL33)</f>
        <v>1</v>
      </c>
      <c r="AN33" s="31">
        <f>COUNTIFS(Fixtures!$G:$G,'Report - Games &amp; Umpiring'!$AL$29,Fixtures!$L:$L,'Report - Games &amp; Umpiring'!AN$30,Fixtures!$M:$M,'Report - Games &amp; Umpiring'!$AL33)</f>
        <v>2</v>
      </c>
      <c r="AO33" s="30"/>
      <c r="AP33" s="31">
        <f>COUNTIFS(Fixtures!$G:$G,'Report - Games &amp; Umpiring'!$AL$29,Fixtures!$L:$L,'Report - Games &amp; Umpiring'!AP$30,Fixtures!$M:$M,'Report - Games &amp; Umpiring'!$AL33)</f>
        <v>1</v>
      </c>
      <c r="AQ33" s="31">
        <f>COUNTIFS(Fixtures!$G:$G,'Report - Games &amp; Umpiring'!$AL$29,Fixtures!$L:$L,'Report - Games &amp; Umpiring'!AQ$30,Fixtures!$M:$M,'Report - Games &amp; Umpiring'!$AL33)</f>
        <v>2</v>
      </c>
      <c r="AR33" s="91"/>
      <c r="AS33" s="25">
        <f>AM33+AN33+AP33+AQ33+AO31+AO32+AO34+AO35</f>
        <v>12</v>
      </c>
    </row>
    <row r="34" spans="1:45" x14ac:dyDescent="0.25">
      <c r="A34" s="506"/>
      <c r="B34" s="10" t="s">
        <v>41</v>
      </c>
      <c r="C34" s="32">
        <f>COUNTIFS(Fixtures!$G:$G,'Report - Games &amp; Umpiring'!$B$29,Fixtures!$H:$H,'Report - Games &amp; Umpiring'!C$30,Fixtures!$J:$J,'Report - Games &amp; Umpiring'!$B34)</f>
        <v>2</v>
      </c>
      <c r="D34" s="31">
        <f>COUNTIFS(Fixtures!$G:$G,'Report - Games &amp; Umpiring'!$B$29,Fixtures!$H:$H,'Report - Games &amp; Umpiring'!D$30,Fixtures!$J:$J,'Report - Games &amp; Umpiring'!$B34)</f>
        <v>1</v>
      </c>
      <c r="E34" s="31">
        <f>COUNTIFS(Fixtures!$G:$G,'Report - Games &amp; Umpiring'!$B$29,Fixtures!$H:$H,'Report - Games &amp; Umpiring'!E$30,Fixtures!$J:$J,'Report - Games &amp; Umpiring'!$B34)</f>
        <v>2</v>
      </c>
      <c r="F34" s="30"/>
      <c r="G34" s="31">
        <f>COUNTIFS(Fixtures!$G:$G,'Report - Games &amp; Umpiring'!$B$29,Fixtures!$H:$H,'Report - Games &amp; Umpiring'!G$30,Fixtures!$J:$J,'Report - Games &amp; Umpiring'!$B34)</f>
        <v>2</v>
      </c>
      <c r="H34" s="91"/>
      <c r="I34" s="24">
        <f>COUNTIFS(Fixtures!$H:$H,'Report - Games &amp; Umpiring'!$I$30,Fixtures!$G:$G,'Report - Games &amp; Umpiring'!$B$29,Fixtures!$J:$J,'Report - Games &amp; Umpiring'!$B34)</f>
        <v>3</v>
      </c>
      <c r="J34" s="25">
        <f>C34+D34+E34+G34+F31+F32+F33+F35</f>
        <v>12</v>
      </c>
      <c r="K34" s="26">
        <f>J34/4</f>
        <v>3</v>
      </c>
      <c r="L34" s="27"/>
      <c r="M34" s="497"/>
      <c r="N34" s="33" t="s">
        <v>41</v>
      </c>
      <c r="O34" s="32">
        <f>COUNTIFS(Fixtures!$G:$G,'Report - Games &amp; Umpiring'!$N$29,Fixtures!$H:$H,'Report - Games &amp; Umpiring'!O$30,Fixtures!$J:$J,'Report - Games &amp; Umpiring'!$N34)</f>
        <v>2</v>
      </c>
      <c r="P34" s="31">
        <f>COUNTIFS(Fixtures!$G:$G,'Report - Games &amp; Umpiring'!$N$29,Fixtures!$H:$H,'Report - Games &amp; Umpiring'!P$30,Fixtures!$J:$J,'Report - Games &amp; Umpiring'!$N34)</f>
        <v>1</v>
      </c>
      <c r="Q34" s="31">
        <f>COUNTIFS(Fixtures!$G:$G,'Report - Games &amp; Umpiring'!$N$29,Fixtures!$H:$H,'Report - Games &amp; Umpiring'!Q$30,Fixtures!$J:$J,'Report - Games &amp; Umpiring'!$N34)</f>
        <v>2</v>
      </c>
      <c r="R34" s="30"/>
      <c r="S34" s="31">
        <f>COUNTIFS(Fixtures!$G:$G,'Report - Games &amp; Umpiring'!$N$29,Fixtures!$H:$H,'Report - Games &amp; Umpiring'!S$30,Fixtures!$J:$J,'Report - Games &amp; Umpiring'!$N34)</f>
        <v>2</v>
      </c>
      <c r="T34" s="91"/>
      <c r="U34" s="24">
        <f>COUNTIFS(Fixtures!$H:$H,'Report - Games &amp; Umpiring'!$U$30,Fixtures!$G:$G,'Report - Games &amp; Umpiring'!$N$29,Fixtures!$J:$J,'Report - Games &amp; Umpiring'!$B34)</f>
        <v>3</v>
      </c>
      <c r="V34" s="25">
        <f>O34+P34+Q34+S34+R31+R32+R33+R35</f>
        <v>12</v>
      </c>
      <c r="W34" s="26">
        <f t="shared" si="6"/>
        <v>3</v>
      </c>
      <c r="X34" s="27"/>
      <c r="Y34" s="29"/>
      <c r="Z34" s="27"/>
      <c r="AA34" s="506"/>
      <c r="AB34" s="10" t="s">
        <v>41</v>
      </c>
      <c r="AC34" s="32">
        <f>COUNTIFS(Fixtures!$G:$G,'Report - Games &amp; Umpiring'!$AB$29,Fixtures!$L:$L,'Report - Games &amp; Umpiring'!AC$30,Fixtures!$M:$M,'Report - Games &amp; Umpiring'!$AB34)</f>
        <v>2</v>
      </c>
      <c r="AD34" s="31">
        <f>COUNTIFS(Fixtures!$G:$G,'Report - Games &amp; Umpiring'!$AB$29,Fixtures!$L:$L,'Report - Games &amp; Umpiring'!AD$30,Fixtures!$M:$M,'Report - Games &amp; Umpiring'!$AB34)</f>
        <v>1</v>
      </c>
      <c r="AE34" s="31">
        <f>COUNTIFS(Fixtures!$G:$G,'Report - Games &amp; Umpiring'!$AB$29,Fixtures!$L:$L,'Report - Games &amp; Umpiring'!AE$30,Fixtures!$M:$M,'Report - Games &amp; Umpiring'!$AB34)</f>
        <v>2</v>
      </c>
      <c r="AF34" s="30"/>
      <c r="AG34" s="31">
        <f>COUNTIFS(Fixtures!$G:$G,'Report - Games &amp; Umpiring'!$AB$29,Fixtures!$L:$L,'Report - Games &amp; Umpiring'!AG$30,Fixtures!$M:$M,'Report - Games &amp; Umpiring'!$AB34)</f>
        <v>2</v>
      </c>
      <c r="AH34" s="91"/>
      <c r="AI34" s="25">
        <f>AC34+AD34+AE34+AG34+AF31+AF32+AF33+AF35</f>
        <v>12</v>
      </c>
      <c r="AJ34" s="27"/>
      <c r="AK34" s="506"/>
      <c r="AL34" s="10" t="s">
        <v>41</v>
      </c>
      <c r="AM34" s="32">
        <f>COUNTIFS(Fixtures!$G:$G,'Report - Games &amp; Umpiring'!$AL$29,Fixtures!$L:$L,'Report - Games &amp; Umpiring'!AM$30,Fixtures!$M:$M,'Report - Games &amp; Umpiring'!$AL34)</f>
        <v>2</v>
      </c>
      <c r="AN34" s="31">
        <f>COUNTIFS(Fixtures!$G:$G,'Report - Games &amp; Umpiring'!$AL$29,Fixtures!$L:$L,'Report - Games &amp; Umpiring'!AN$30,Fixtures!$M:$M,'Report - Games &amp; Umpiring'!$AL34)</f>
        <v>1</v>
      </c>
      <c r="AO34" s="31">
        <f>COUNTIFS(Fixtures!$G:$G,'Report - Games &amp; Umpiring'!$AL$29,Fixtures!$L:$L,'Report - Games &amp; Umpiring'!AO$30,Fixtures!$M:$M,'Report - Games &amp; Umpiring'!$AL34)</f>
        <v>2</v>
      </c>
      <c r="AP34" s="30"/>
      <c r="AQ34" s="31">
        <f>COUNTIFS(Fixtures!$G:$G,'Report - Games &amp; Umpiring'!$AL$29,Fixtures!$L:$L,'Report - Games &amp; Umpiring'!AQ$30,Fixtures!$M:$M,'Report - Games &amp; Umpiring'!$AL34)</f>
        <v>2</v>
      </c>
      <c r="AR34" s="91"/>
      <c r="AS34" s="25">
        <f>AM34+AN34+AO34+AQ34+AP31+AP32+AP33+AP35</f>
        <v>12</v>
      </c>
    </row>
    <row r="35" spans="1:45" x14ac:dyDescent="0.25">
      <c r="A35" s="506"/>
      <c r="B35" s="10" t="s">
        <v>8</v>
      </c>
      <c r="C35" s="32">
        <f>COUNTIFS(Fixtures!$G:$G,'Report - Games &amp; Umpiring'!$B$29,Fixtures!$H:$H,'Report - Games &amp; Umpiring'!C$30,Fixtures!$J:$J,'Report - Games &amp; Umpiring'!$B35)</f>
        <v>2</v>
      </c>
      <c r="D35" s="31">
        <f>COUNTIFS(Fixtures!$G:$G,'Report - Games &amp; Umpiring'!$B$29,Fixtures!$H:$H,'Report - Games &amp; Umpiring'!D$30,Fixtures!$J:$J,'Report - Games &amp; Umpiring'!$B35)</f>
        <v>2</v>
      </c>
      <c r="E35" s="31">
        <f>COUNTIFS(Fixtures!$G:$G,'Report - Games &amp; Umpiring'!$B$29,Fixtures!$H:$H,'Report - Games &amp; Umpiring'!E$30,Fixtures!$J:$J,'Report - Games &amp; Umpiring'!$B35)</f>
        <v>1</v>
      </c>
      <c r="F35" s="31">
        <f>COUNTIFS(Fixtures!$G:$G,'Report - Games &amp; Umpiring'!$B$29,Fixtures!$H:$H,'Report - Games &amp; Umpiring'!F$30,Fixtures!$J:$J,'Report - Games &amp; Umpiring'!$B35)</f>
        <v>1</v>
      </c>
      <c r="G35" s="30"/>
      <c r="H35" s="91"/>
      <c r="I35" s="24">
        <f>COUNTIFS(Fixtures!$H:$H,'Report - Games &amp; Umpiring'!$I$30,Fixtures!$G:$G,'Report - Games &amp; Umpiring'!$B$29,Fixtures!$J:$J,'Report - Games &amp; Umpiring'!$B35)</f>
        <v>3</v>
      </c>
      <c r="J35" s="25">
        <f>C35+D35+E35+F35+G31+G32+G33+G34</f>
        <v>12</v>
      </c>
      <c r="K35" s="26">
        <f>J35/4</f>
        <v>3</v>
      </c>
      <c r="L35" s="27"/>
      <c r="M35" s="497"/>
      <c r="N35" s="33" t="s">
        <v>8</v>
      </c>
      <c r="O35" s="32">
        <f>COUNTIFS(Fixtures!$G:$G,'Report - Games &amp; Umpiring'!$N$29,Fixtures!$H:$H,'Report - Games &amp; Umpiring'!O$30,Fixtures!$J:$J,'Report - Games &amp; Umpiring'!$N35)</f>
        <v>2</v>
      </c>
      <c r="P35" s="31">
        <f>COUNTIFS(Fixtures!$G:$G,'Report - Games &amp; Umpiring'!$N$29,Fixtures!$H:$H,'Report - Games &amp; Umpiring'!P$30,Fixtures!$J:$J,'Report - Games &amp; Umpiring'!$N35)</f>
        <v>2</v>
      </c>
      <c r="Q35" s="31">
        <f>COUNTIFS(Fixtures!$G:$G,'Report - Games &amp; Umpiring'!$N$29,Fixtures!$H:$H,'Report - Games &amp; Umpiring'!Q$30,Fixtures!$J:$J,'Report - Games &amp; Umpiring'!$N35)</f>
        <v>1</v>
      </c>
      <c r="R35" s="31">
        <f>COUNTIFS(Fixtures!$G:$G,'Report - Games &amp; Umpiring'!$N$29,Fixtures!$H:$H,'Report - Games &amp; Umpiring'!R$30,Fixtures!$J:$J,'Report - Games &amp; Umpiring'!$N35)</f>
        <v>1</v>
      </c>
      <c r="S35" s="30"/>
      <c r="T35" s="91"/>
      <c r="U35" s="24">
        <f>COUNTIFS(Fixtures!$H:$H,'Report - Games &amp; Umpiring'!$U$30,Fixtures!$G:$G,'Report - Games &amp; Umpiring'!$N$29,Fixtures!$J:$J,'Report - Games &amp; Umpiring'!$B35)</f>
        <v>3</v>
      </c>
      <c r="V35" s="25">
        <f>O35+P35+Q35+R35+S31+S32+S33+S34</f>
        <v>12</v>
      </c>
      <c r="W35" s="26">
        <f t="shared" si="6"/>
        <v>3</v>
      </c>
      <c r="X35" s="27"/>
      <c r="Y35" s="29"/>
      <c r="Z35" s="27"/>
      <c r="AA35" s="506"/>
      <c r="AB35" s="10" t="s">
        <v>8</v>
      </c>
      <c r="AC35" s="32">
        <f>COUNTIFS(Fixtures!$G:$G,'Report - Games &amp; Umpiring'!$AB$29,Fixtures!$L:$L,'Report - Games &amp; Umpiring'!AC$30,Fixtures!$M:$M,'Report - Games &amp; Umpiring'!$AB35)</f>
        <v>2</v>
      </c>
      <c r="AD35" s="31">
        <f>COUNTIFS(Fixtures!$G:$G,'Report - Games &amp; Umpiring'!$AB$29,Fixtures!$L:$L,'Report - Games &amp; Umpiring'!AD$30,Fixtures!$M:$M,'Report - Games &amp; Umpiring'!$AB35)</f>
        <v>2</v>
      </c>
      <c r="AE35" s="31">
        <f>COUNTIFS(Fixtures!$G:$G,'Report - Games &amp; Umpiring'!$AB$29,Fixtures!$L:$L,'Report - Games &amp; Umpiring'!AE$30,Fixtures!$M:$M,'Report - Games &amp; Umpiring'!$AB35)</f>
        <v>1</v>
      </c>
      <c r="AF35" s="31">
        <f>COUNTIFS(Fixtures!$G:$G,'Report - Games &amp; Umpiring'!$AB$29,Fixtures!$L:$L,'Report - Games &amp; Umpiring'!AF$30,Fixtures!$M:$M,'Report - Games &amp; Umpiring'!$AB35)</f>
        <v>1</v>
      </c>
      <c r="AG35" s="30"/>
      <c r="AH35" s="91"/>
      <c r="AI35" s="25">
        <f>AC35+AD35+AE35+AF35+AG31+AG32+AG33+AG34</f>
        <v>12</v>
      </c>
      <c r="AJ35" s="27"/>
      <c r="AK35" s="506"/>
      <c r="AL35" s="10" t="s">
        <v>8</v>
      </c>
      <c r="AM35" s="32">
        <f>COUNTIFS(Fixtures!$G:$G,'Report - Games &amp; Umpiring'!$AL$29,Fixtures!$L:$L,'Report - Games &amp; Umpiring'!AM$30,Fixtures!$M:$M,'Report - Games &amp; Umpiring'!$AL35)</f>
        <v>2</v>
      </c>
      <c r="AN35" s="31">
        <f>COUNTIFS(Fixtures!$G:$G,'Report - Games &amp; Umpiring'!$AL$29,Fixtures!$L:$L,'Report - Games &amp; Umpiring'!AN$30,Fixtures!$M:$M,'Report - Games &amp; Umpiring'!$AL35)</f>
        <v>2</v>
      </c>
      <c r="AO35" s="31">
        <f>COUNTIFS(Fixtures!$G:$G,'Report - Games &amp; Umpiring'!$AL$29,Fixtures!$L:$L,'Report - Games &amp; Umpiring'!AO$30,Fixtures!$M:$M,'Report - Games &amp; Umpiring'!$AL35)</f>
        <v>1</v>
      </c>
      <c r="AP35" s="31">
        <f>COUNTIFS(Fixtures!$G:$G,'Report - Games &amp; Umpiring'!$AL$29,Fixtures!$L:$L,'Report - Games &amp; Umpiring'!AP$30,Fixtures!$M:$M,'Report - Games &amp; Umpiring'!$AL35)</f>
        <v>1</v>
      </c>
      <c r="AQ35" s="30"/>
      <c r="AR35" s="91"/>
      <c r="AS35" s="25">
        <f>AM35+AN35+AO35+AP35+AQ31+AQ32+AQ33+AQ34</f>
        <v>12</v>
      </c>
    </row>
    <row r="36" spans="1:45" ht="15.75" thickBot="1" x14ac:dyDescent="0.3">
      <c r="A36" s="507"/>
      <c r="B36" s="107" t="s">
        <v>44</v>
      </c>
      <c r="C36" s="89"/>
      <c r="D36" s="90"/>
      <c r="E36" s="90"/>
      <c r="F36" s="90"/>
      <c r="G36" s="90"/>
      <c r="H36" s="36"/>
      <c r="I36" s="108"/>
      <c r="J36" s="25"/>
      <c r="K36" s="26"/>
      <c r="L36" s="27"/>
      <c r="M36" s="498"/>
      <c r="N36" s="109" t="s">
        <v>44</v>
      </c>
      <c r="O36" s="89"/>
      <c r="P36" s="90"/>
      <c r="Q36" s="90"/>
      <c r="R36" s="90"/>
      <c r="S36" s="90"/>
      <c r="T36" s="36"/>
      <c r="U36" s="108"/>
      <c r="V36" s="25"/>
      <c r="W36" s="26"/>
      <c r="X36" s="27"/>
      <c r="Y36" s="29"/>
      <c r="Z36" s="27"/>
      <c r="AA36" s="507"/>
      <c r="AB36" s="107" t="s">
        <v>44</v>
      </c>
      <c r="AC36" s="89"/>
      <c r="AD36" s="90"/>
      <c r="AE36" s="90"/>
      <c r="AF36" s="90"/>
      <c r="AG36" s="90"/>
      <c r="AH36" s="36"/>
      <c r="AI36" s="25"/>
      <c r="AJ36" s="27"/>
      <c r="AK36" s="507"/>
      <c r="AL36" s="107" t="s">
        <v>44</v>
      </c>
      <c r="AM36" s="89"/>
      <c r="AN36" s="90"/>
      <c r="AO36" s="90"/>
      <c r="AP36" s="90"/>
      <c r="AQ36" s="90"/>
      <c r="AR36" s="36"/>
      <c r="AS36" s="25"/>
    </row>
  </sheetData>
  <mergeCells count="34">
    <mergeCell ref="C29:H29"/>
    <mergeCell ref="A31:A36"/>
    <mergeCell ref="M31:M36"/>
    <mergeCell ref="AC2:AH2"/>
    <mergeCell ref="AA13:AA18"/>
    <mergeCell ref="AC29:AH29"/>
    <mergeCell ref="A13:A18"/>
    <mergeCell ref="O11:T11"/>
    <mergeCell ref="M13:M18"/>
    <mergeCell ref="C20:H20"/>
    <mergeCell ref="A22:A27"/>
    <mergeCell ref="O20:T20"/>
    <mergeCell ref="M22:M27"/>
    <mergeCell ref="C2:H2"/>
    <mergeCell ref="A4:A9"/>
    <mergeCell ref="O2:T2"/>
    <mergeCell ref="O29:T29"/>
    <mergeCell ref="AM29:AR29"/>
    <mergeCell ref="AA31:AA36"/>
    <mergeCell ref="AK31:AK36"/>
    <mergeCell ref="AA22:AA27"/>
    <mergeCell ref="AK22:AK27"/>
    <mergeCell ref="A1:W1"/>
    <mergeCell ref="AA1:AS1"/>
    <mergeCell ref="AK13:AK18"/>
    <mergeCell ref="AC20:AH20"/>
    <mergeCell ref="AM20:AR20"/>
    <mergeCell ref="AM2:AR2"/>
    <mergeCell ref="AA4:AA9"/>
    <mergeCell ref="AK4:AK9"/>
    <mergeCell ref="AC11:AH11"/>
    <mergeCell ref="AM11:AR11"/>
    <mergeCell ref="C11:H11"/>
    <mergeCell ref="M4:M9"/>
  </mergeCells>
  <pageMargins left="0.70866141732283472" right="0.70866141732283472" top="0.74803149606299213" bottom="0.74803149606299213" header="0.31496062992125984" footer="0.31496062992125984"/>
  <pageSetup paperSize="8" scale="93" fitToHeight="0" orientation="landscape" r:id="rId1"/>
  <headerFooter>
    <oddHeader>&amp;CEGHA 2021</oddHeader>
    <oddFooter>&amp;L&amp;F&amp;R&amp;D   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C66"/>
  <sheetViews>
    <sheetView view="pageBreakPreview" zoomScale="145" zoomScaleNormal="120" zoomScaleSheetLayoutView="145" workbookViewId="0">
      <pane xSplit="2" ySplit="2" topLeftCell="C3" activePane="bottomRight" state="frozen"/>
      <selection activeCell="F14" sqref="F14"/>
      <selection pane="topRight" activeCell="F14" sqref="F14"/>
      <selection pane="bottomLeft" activeCell="F14" sqref="F14"/>
      <selection pane="bottomRight" activeCell="AB6" sqref="AB6"/>
    </sheetView>
  </sheetViews>
  <sheetFormatPr defaultColWidth="8.85546875" defaultRowHeight="15" x14ac:dyDescent="0.25"/>
  <cols>
    <col min="1" max="1" width="10.42578125" customWidth="1"/>
    <col min="4" max="18" width="2.7109375" customWidth="1"/>
    <col min="19" max="19" width="3" bestFit="1" customWidth="1"/>
    <col min="20" max="22" width="2.7109375" customWidth="1"/>
    <col min="23" max="23" width="3" bestFit="1" customWidth="1"/>
    <col min="24" max="26" width="2.7109375" customWidth="1"/>
    <col min="27" max="30" width="2.7109375" style="52" customWidth="1"/>
    <col min="31" max="31" width="2.7109375" style="51" customWidth="1"/>
    <col min="32" max="32" width="2.7109375" style="52" customWidth="1"/>
    <col min="33" max="33" width="2.7109375" customWidth="1"/>
    <col min="34" max="34" width="2.7109375" hidden="1" customWidth="1"/>
    <col min="35" max="35" width="2.7109375" style="148" customWidth="1"/>
    <col min="36" max="39" width="2.7109375" customWidth="1"/>
    <col min="40" max="40" width="2.7109375" hidden="1" customWidth="1"/>
    <col min="41" max="41" width="2.7109375" style="148" customWidth="1"/>
    <col min="42" max="53" width="2.7109375" customWidth="1"/>
    <col min="54" max="54" width="3" bestFit="1" customWidth="1"/>
  </cols>
  <sheetData>
    <row r="1" spans="1:54" s="12" customFormat="1" ht="14.25" thickTop="1" thickBot="1" x14ac:dyDescent="0.25">
      <c r="D1" s="521" t="s">
        <v>52</v>
      </c>
      <c r="E1" s="522"/>
      <c r="F1" s="522"/>
      <c r="G1" s="522"/>
      <c r="H1" s="522"/>
      <c r="I1" s="522"/>
      <c r="J1" s="522"/>
      <c r="K1" s="522"/>
      <c r="L1" s="518" t="s">
        <v>24</v>
      </c>
      <c r="M1" s="519"/>
      <c r="N1" s="519"/>
      <c r="O1" s="519"/>
      <c r="P1" s="520"/>
      <c r="Q1" s="518" t="s">
        <v>22</v>
      </c>
      <c r="R1" s="519"/>
      <c r="S1" s="519"/>
      <c r="T1" s="519"/>
      <c r="U1" s="520"/>
      <c r="V1" s="518" t="s">
        <v>21</v>
      </c>
      <c r="W1" s="519"/>
      <c r="X1" s="519"/>
      <c r="Y1" s="519"/>
      <c r="Z1" s="520"/>
      <c r="AA1" s="523" t="s">
        <v>17</v>
      </c>
      <c r="AB1" s="524"/>
      <c r="AC1" s="524"/>
      <c r="AD1" s="524"/>
      <c r="AE1" s="524"/>
      <c r="AF1" s="525"/>
      <c r="AG1" s="518" t="s">
        <v>78</v>
      </c>
      <c r="AH1" s="519"/>
      <c r="AI1" s="519"/>
      <c r="AJ1" s="519"/>
      <c r="AK1" s="519"/>
      <c r="AL1" s="520"/>
      <c r="AM1" s="518" t="s">
        <v>79</v>
      </c>
      <c r="AN1" s="519"/>
      <c r="AO1" s="519"/>
      <c r="AP1" s="519"/>
      <c r="AQ1" s="519"/>
      <c r="AR1" s="520"/>
      <c r="AS1" s="518" t="s">
        <v>80</v>
      </c>
      <c r="AT1" s="519"/>
      <c r="AU1" s="519"/>
      <c r="AV1" s="519"/>
      <c r="AW1" s="520"/>
      <c r="AX1" s="518" t="s">
        <v>77</v>
      </c>
      <c r="AY1" s="519"/>
      <c r="AZ1" s="519"/>
      <c r="BA1" s="519"/>
      <c r="BB1" s="520"/>
    </row>
    <row r="2" spans="1:54" s="13" customFormat="1" ht="52.5" customHeight="1" thickBot="1" x14ac:dyDescent="0.3">
      <c r="A2" s="68" t="s">
        <v>53</v>
      </c>
      <c r="B2" s="68" t="s">
        <v>54</v>
      </c>
      <c r="C2" s="68" t="s">
        <v>71</v>
      </c>
      <c r="D2" s="69" t="s">
        <v>55</v>
      </c>
      <c r="E2" s="70" t="s">
        <v>56</v>
      </c>
      <c r="F2" s="70" t="s">
        <v>57</v>
      </c>
      <c r="G2" s="70" t="s">
        <v>58</v>
      </c>
      <c r="H2" s="70" t="s">
        <v>59</v>
      </c>
      <c r="I2" s="70" t="s">
        <v>60</v>
      </c>
      <c r="J2" s="70" t="s">
        <v>61</v>
      </c>
      <c r="K2" s="112" t="s">
        <v>62</v>
      </c>
      <c r="L2" s="113" t="s">
        <v>9</v>
      </c>
      <c r="M2" s="70" t="s">
        <v>40</v>
      </c>
      <c r="N2" s="70" t="s">
        <v>42</v>
      </c>
      <c r="O2" s="70" t="s">
        <v>41</v>
      </c>
      <c r="P2" s="114" t="s">
        <v>8</v>
      </c>
      <c r="Q2" s="113" t="s">
        <v>9</v>
      </c>
      <c r="R2" s="70" t="s">
        <v>40</v>
      </c>
      <c r="S2" s="70" t="s">
        <v>42</v>
      </c>
      <c r="T2" s="70" t="s">
        <v>41</v>
      </c>
      <c r="U2" s="114" t="s">
        <v>8</v>
      </c>
      <c r="V2" s="113" t="s">
        <v>9</v>
      </c>
      <c r="W2" s="70" t="s">
        <v>40</v>
      </c>
      <c r="X2" s="70" t="s">
        <v>42</v>
      </c>
      <c r="Y2" s="70" t="s">
        <v>41</v>
      </c>
      <c r="Z2" s="114" t="s">
        <v>8</v>
      </c>
      <c r="AA2" s="71" t="s">
        <v>9</v>
      </c>
      <c r="AB2" s="72" t="s">
        <v>40</v>
      </c>
      <c r="AC2" s="72" t="s">
        <v>42</v>
      </c>
      <c r="AD2" s="72" t="s">
        <v>41</v>
      </c>
      <c r="AE2" s="72" t="s">
        <v>44</v>
      </c>
      <c r="AF2" s="73" t="s">
        <v>8</v>
      </c>
      <c r="AG2" s="113" t="s">
        <v>9</v>
      </c>
      <c r="AH2" s="70" t="s">
        <v>40</v>
      </c>
      <c r="AI2" s="70" t="s">
        <v>40</v>
      </c>
      <c r="AJ2" s="70" t="s">
        <v>42</v>
      </c>
      <c r="AK2" s="70" t="s">
        <v>41</v>
      </c>
      <c r="AL2" s="70" t="s">
        <v>8</v>
      </c>
      <c r="AM2" s="113" t="s">
        <v>9</v>
      </c>
      <c r="AN2" s="133" t="s">
        <v>40</v>
      </c>
      <c r="AO2" s="70" t="s">
        <v>40</v>
      </c>
      <c r="AP2" s="70" t="s">
        <v>42</v>
      </c>
      <c r="AQ2" s="70" t="s">
        <v>41</v>
      </c>
      <c r="AR2" s="114" t="s">
        <v>8</v>
      </c>
      <c r="AS2" s="113" t="s">
        <v>9</v>
      </c>
      <c r="AT2" s="70" t="s">
        <v>40</v>
      </c>
      <c r="AU2" s="70" t="s">
        <v>42</v>
      </c>
      <c r="AV2" s="70" t="s">
        <v>41</v>
      </c>
      <c r="AW2" s="114" t="s">
        <v>8</v>
      </c>
      <c r="AX2" s="113" t="s">
        <v>9</v>
      </c>
      <c r="AY2" s="70" t="s">
        <v>40</v>
      </c>
      <c r="AZ2" s="70" t="s">
        <v>42</v>
      </c>
      <c r="BA2" s="70" t="s">
        <v>41</v>
      </c>
      <c r="BB2" s="114" t="s">
        <v>8</v>
      </c>
    </row>
    <row r="3" spans="1:54" s="19" customFormat="1" ht="6" thickTop="1" x14ac:dyDescent="0.15">
      <c r="A3" s="514"/>
      <c r="B3" s="515"/>
      <c r="C3" s="515"/>
      <c r="D3" s="515"/>
      <c r="E3" s="515"/>
      <c r="F3" s="515"/>
      <c r="G3" s="515"/>
      <c r="H3" s="515"/>
      <c r="I3" s="515"/>
      <c r="J3" s="515"/>
      <c r="K3" s="515"/>
      <c r="L3" s="515"/>
      <c r="M3" s="515"/>
      <c r="N3" s="515"/>
      <c r="O3" s="515"/>
      <c r="P3" s="515"/>
      <c r="Q3" s="515"/>
      <c r="R3" s="515"/>
      <c r="S3" s="515"/>
      <c r="T3" s="515"/>
      <c r="U3" s="515"/>
      <c r="V3" s="515"/>
      <c r="W3" s="515"/>
      <c r="X3" s="515"/>
      <c r="Y3" s="515"/>
      <c r="Z3" s="515"/>
      <c r="AA3" s="515"/>
      <c r="AB3" s="515"/>
      <c r="AC3" s="515"/>
      <c r="AD3" s="515"/>
      <c r="AE3" s="515"/>
      <c r="AF3" s="515"/>
      <c r="AG3" s="515"/>
      <c r="AH3" s="515"/>
      <c r="AI3" s="515"/>
      <c r="AJ3" s="515"/>
      <c r="AK3" s="515"/>
      <c r="AL3" s="515"/>
      <c r="AM3" s="515"/>
      <c r="AN3" s="515"/>
      <c r="AO3" s="515"/>
      <c r="AP3" s="515"/>
      <c r="AQ3" s="515"/>
      <c r="AR3" s="515"/>
      <c r="AS3" s="515"/>
      <c r="AT3" s="515"/>
      <c r="AU3" s="515"/>
      <c r="AV3" s="515"/>
      <c r="AW3" s="515"/>
      <c r="AX3" s="515"/>
      <c r="AY3" s="515"/>
      <c r="AZ3" s="515"/>
      <c r="BA3" s="515"/>
      <c r="BB3" s="526"/>
    </row>
    <row r="4" spans="1:54" s="78" customFormat="1" ht="11.25" x14ac:dyDescent="0.2">
      <c r="A4" s="440" t="s">
        <v>10</v>
      </c>
      <c r="B4" s="441" t="s">
        <v>39</v>
      </c>
      <c r="C4" s="442" t="s">
        <v>72</v>
      </c>
      <c r="D4" s="67">
        <f t="shared" ref="D4:D7" si="0">SUM(L4:P4)/2</f>
        <v>0</v>
      </c>
      <c r="E4" s="55">
        <f t="shared" ref="E4:E7" si="1">SUM(Q4:U4)/2</f>
        <v>0</v>
      </c>
      <c r="F4" s="55">
        <f t="shared" ref="F4:F7" si="2">SUM(V4:Z4)/2</f>
        <v>0</v>
      </c>
      <c r="G4" s="55">
        <f t="shared" ref="G4:G7" si="3">SUM(AA4:AF4)/2</f>
        <v>0</v>
      </c>
      <c r="H4" s="55">
        <f t="shared" ref="H4:H7" si="4">SUM(AG4:AL4)/2</f>
        <v>0</v>
      </c>
      <c r="I4" s="55">
        <f t="shared" ref="I4:I7" si="5">SUM(AM4:AR4)/2</f>
        <v>0</v>
      </c>
      <c r="J4" s="55">
        <f t="shared" ref="J4:J7" si="6">SUM(AS4:AW4)/2</f>
        <v>0</v>
      </c>
      <c r="K4" s="66">
        <f t="shared" ref="K4:K7" si="7">SUM(AX4:BB4)/2</f>
        <v>0</v>
      </c>
      <c r="L4" s="116">
        <f>SUM(COUNTIFS(Fixtures!$C:$C,'Report - Times'!$A4,Fixtures!$E:$E,'Report - Times'!$B4,Fixtures!$G:$G,'Report - Times'!$L$1,Fixtures!$H:$H,'Report - Times'!$L$2))+(COUNTIFS(Fixtures!$C:$C,'Report - Times'!$A4,Fixtures!$E:$E,'Report - Times'!$B4,Fixtures!$G:$G,'Report - Times'!$L$1,Fixtures!$J:$J,'Report - Times'!$L$2))</f>
        <v>0</v>
      </c>
      <c r="M4" s="79">
        <f>SUM(COUNTIFS(Fixtures!$C:$C,'Report - Times'!$A4,Fixtures!$E:$E,'Report - Times'!$B4,Fixtures!$G:$G,'Report - Times'!$L$1,Fixtures!$H:$H,'Report - Times'!$M$2))+(COUNTIFS(Fixtures!$C:$C,'Report - Times'!$A4,Fixtures!$E:$E,'Report - Times'!$B4,Fixtures!$G:$G,'Report - Times'!$L$1,Fixtures!$J:$J,'Report - Times'!$M$2))</f>
        <v>0</v>
      </c>
      <c r="N4" s="79">
        <f>SUM(COUNTIFS(Fixtures!$C:$C,'Report - Times'!$A4,Fixtures!$E:$E,'Report - Times'!$B4,Fixtures!$G:$G,'Report - Times'!$L$1,Fixtures!$H:$H,'Report - Times'!$N$2))+(COUNTIFS(Fixtures!$C:$C,'Report - Times'!$A4,Fixtures!$E:$E,'Report - Times'!$B4,Fixtures!$G:$G,'Report - Times'!$L$1,Fixtures!$J:$J,'Report - Times'!$N$2))</f>
        <v>0</v>
      </c>
      <c r="O4" s="79">
        <f>SUM(COUNTIFS(Fixtures!$C:$C,'Report - Times'!$A4,Fixtures!$E:$E,'Report - Times'!$B4,Fixtures!$G:$G,'Report - Times'!$L$1,Fixtures!$H:$H,'Report - Times'!$O$2))+(COUNTIFS(Fixtures!$C:$C,'Report - Times'!$A4,Fixtures!$E:$E,'Report - Times'!$B4,Fixtures!$G:$G,'Report - Times'!$L$1,Fixtures!$J:$J,'Report - Times'!$O$2))</f>
        <v>0</v>
      </c>
      <c r="P4" s="115">
        <f>SUM(COUNTIFS(Fixtures!$C:$C,'Report - Times'!$A4,Fixtures!$E:$E,'Report - Times'!$B4,Fixtures!$G:$G,'Report - Times'!$L$1,Fixtures!$H:$H,'Report - Times'!$P$2))+(COUNTIFS(Fixtures!$C:$C,'Report - Times'!$A4,Fixtures!$E:$E,'Report - Times'!$B4,Fixtures!$G:$G,'Report - Times'!$L$1,Fixtures!$J:$J,'Report - Times'!$P$2))</f>
        <v>0</v>
      </c>
      <c r="Q4" s="119">
        <f>SUM(COUNTIFS(Fixtures!$C:$C,'Report - Times'!$A4,Fixtures!$E:$E,'Report - Times'!$B4,Fixtures!$G:$G,'Report - Times'!$Q$1,Fixtures!$H:$H,'Report - Times'!$Q$2))+(COUNTIFS(Fixtures!$C:$C,'Report - Times'!$A4,Fixtures!$E:$E,'Report - Times'!$B4,Fixtures!$G:$G,'Report - Times'!$Q$1,Fixtures!$J:$J,'Report - Times'!$Q$2))</f>
        <v>0</v>
      </c>
      <c r="R4" s="79">
        <f>SUM(COUNTIFS(Fixtures!$C:$C,'Report - Times'!$A4,Fixtures!$E:$E,'Report - Times'!$B4,Fixtures!$G:$G,'Report - Times'!$Q$1,Fixtures!$H:$H,'Report - Times'!$R$2))+(COUNTIFS(Fixtures!$C:$C,'Report - Times'!$A4,Fixtures!$E:$E,'Report - Times'!$B4,Fixtures!$G:$G,'Report - Times'!$Q$1,Fixtures!$J:$J,'Report - Times'!$R$2))</f>
        <v>0</v>
      </c>
      <c r="S4" s="79">
        <f>SUM(COUNTIFS(Fixtures!$C:$C,'Report - Times'!$A4,Fixtures!$E:$E,'Report - Times'!$B4,Fixtures!$G:$G,'Report - Times'!$Q$1,Fixtures!$H:$H,'Report - Times'!$S$2))+(COUNTIFS(Fixtures!$C:$C,'Report - Times'!$A4,Fixtures!$E:$E,'Report - Times'!$B4,Fixtures!$G:$G,'Report - Times'!$Q$1,Fixtures!$J:$J,'Report - Times'!$S$2))</f>
        <v>0</v>
      </c>
      <c r="T4" s="79">
        <f>SUM(COUNTIFS(Fixtures!$C:$C,'Report - Times'!$A4,Fixtures!$E:$E,'Report - Times'!$B4,Fixtures!$G:$G,'Report - Times'!$Q$1,Fixtures!$H:$H,'Report - Times'!$T$2))+(COUNTIFS(Fixtures!$C:$C,'Report - Times'!$A4,Fixtures!$E:$E,'Report - Times'!$B4,Fixtures!$G:$G,'Report - Times'!$Q$1,Fixtures!$J:$J,'Report - Times'!$T$2))</f>
        <v>0</v>
      </c>
      <c r="U4" s="120">
        <f>SUM(COUNTIFS(Fixtures!$C:$C,'Report - Times'!$A4,Fixtures!$E:$E,'Report - Times'!$B4,Fixtures!$G:$G,'Report - Times'!$Q$1,Fixtures!$H:$H,'Report - Times'!$U$2))+(COUNTIFS(Fixtures!$C:$C,'Report - Times'!$A4,Fixtures!$E:$E,'Report - Times'!$B4,Fixtures!$G:$G,'Report - Times'!$Q$1,Fixtures!$J:$J,'Report - Times'!$U$2))</f>
        <v>0</v>
      </c>
      <c r="V4" s="119">
        <f>SUM(COUNTIFS(Fixtures!$C:$C,'Report - Times'!$A4,Fixtures!$E:$E,'Report - Times'!$B4,Fixtures!$G:$G,'Report - Times'!$V$1,Fixtures!$H:$H,'Report - Times'!$V$2))+(COUNTIFS(Fixtures!$C:$C,'Report - Times'!$A4,Fixtures!$E:$E,'Report - Times'!$B4,Fixtures!$G:$G,'Report - Times'!$V$1,Fixtures!$J:$J,'Report - Times'!$V$2))</f>
        <v>0</v>
      </c>
      <c r="W4" s="79">
        <f>SUM(COUNTIFS(Fixtures!$C:$C,'Report - Times'!$A4,Fixtures!$E:$E,'Report - Times'!$B4,Fixtures!$G:$G,'Report - Times'!$V$1,Fixtures!$H:$H,'Report - Times'!$W$2))+(COUNTIFS(Fixtures!$C:$C,'Report - Times'!$A4,Fixtures!$E:$E,'Report - Times'!$B4,Fixtures!$G:$G,'Report - Times'!$V$1,Fixtures!$J:$J,'Report - Times'!$W$2))</f>
        <v>0</v>
      </c>
      <c r="X4" s="79">
        <f>SUM(COUNTIFS(Fixtures!$C:$C,'Report - Times'!$A4,Fixtures!$E:$E,'Report - Times'!$B4,Fixtures!$G:$G,'Report - Times'!$V$1,Fixtures!$H:$H,'Report - Times'!$X$2))+(COUNTIFS(Fixtures!$C:$C,'Report - Times'!$A4,Fixtures!$E:$E,'Report - Times'!$B4,Fixtures!$G:$G,'Report - Times'!$V$1,Fixtures!$J:$J,'Report - Times'!$X$2))</f>
        <v>0</v>
      </c>
      <c r="Y4" s="79">
        <f>SUM(COUNTIFS(Fixtures!$C:$C,'Report - Times'!$A4,Fixtures!$E:$E,'Report - Times'!$B4,Fixtures!$G:$G,'Report - Times'!$V$1,Fixtures!$H:$H,'Report - Times'!$Y$2))+(COUNTIFS(Fixtures!$C:$C,'Report - Times'!$A4,Fixtures!$E:$E,'Report - Times'!$B4,Fixtures!$G:$G,'Report - Times'!$V$1,Fixtures!$J:$J,'Report - Times'!$Y$2))</f>
        <v>0</v>
      </c>
      <c r="Z4" s="120">
        <f>SUM(COUNTIFS(Fixtures!$C:$C,'Report - Times'!$A4,Fixtures!$E:$E,'Report - Times'!$B4,Fixtures!$G:$G,'Report - Times'!$V$1,Fixtures!$H:$H,'Report - Times'!$Z$2))+(COUNTIFS(Fixtures!$C:$C,'Report - Times'!$A4,Fixtures!$E:$E,'Report - Times'!$B4,Fixtures!$G:$G,'Report - Times'!$V$1,Fixtures!$J:$J,'Report - Times'!$Z$2))</f>
        <v>0</v>
      </c>
      <c r="AA4" s="125">
        <f>SUM(COUNTIFS(Fixtures!$C:$C,'Report - Times'!$A4,Fixtures!$E:$E,'Report - Times'!$B4,Fixtures!$G:$G,'Report - Times'!$AA$1,Fixtures!$H:$H,'Report - Times'!$AA$2))+(COUNTIFS(Fixtures!$C:$C,'Report - Times'!$A4,Fixtures!$E:$E,'Report - Times'!$B4,Fixtures!$G:$G,'Report - Times'!$AA$1,Fixtures!$J:$J,'Report - Times'!$AA$2))</f>
        <v>0</v>
      </c>
      <c r="AB4" s="80">
        <f>SUM(COUNTIFS(Fixtures!$C:$C,'Report - Times'!$A4,Fixtures!$E:$E,'Report - Times'!$B4,Fixtures!$G:$G,'Report - Times'!$AA$1,Fixtures!$H:$H,'Report - Times'!$AB$2))+(COUNTIFS(Fixtures!$C:$C,'Report - Times'!$A4,Fixtures!$E:$E,'Report - Times'!$B4,Fixtures!$G:$G,'Report - Times'!$AA$1,Fixtures!$J:$J,'Report - Times'!$AB$2))</f>
        <v>0</v>
      </c>
      <c r="AC4" s="80">
        <f>SUM(COUNTIFS(Fixtures!$C:$C,'Report - Times'!$A4,Fixtures!$E:$E,'Report - Times'!$B4,Fixtures!$G:$G,'Report - Times'!$AA$1,Fixtures!$H:$H,'Report - Times'!$AC$2))+(COUNTIFS(Fixtures!$C:$C,'Report - Times'!$A4,Fixtures!$E:$E,'Report - Times'!$B4,Fixtures!$G:$G,'Report - Times'!$AA$1,Fixtures!$J:$J,'Report - Times'!$AC$2))</f>
        <v>0</v>
      </c>
      <c r="AD4" s="80">
        <f>SUM(COUNTIFS(Fixtures!$C:$C,'Report - Times'!$A4,Fixtures!$E:$E,'Report - Times'!$B4,Fixtures!$G:$G,'Report - Times'!$AA$1,Fixtures!$H:$H,'Report - Times'!$AD$2))+(COUNTIFS(Fixtures!$C:$C,'Report - Times'!$A4,Fixtures!$E:$E,'Report - Times'!$B4,Fixtures!$G:$G,'Report - Times'!$AA$1,Fixtures!$J:$J,'Report - Times'!$AD$2))</f>
        <v>0</v>
      </c>
      <c r="AE4" s="80">
        <f>SUM(COUNTIFS(Fixtures!$C:$C,'Report - Times'!$A4,Fixtures!$E:$E,'Report - Times'!$B4,Fixtures!$G:$G,'Report - Times'!$AA$1,Fixtures!$H:$H,'Report - Times'!$AE$2))+(COUNTIFS(Fixtures!$C:$C,'Report - Times'!$A4,Fixtures!$E:$E,'Report - Times'!$B4,Fixtures!$G:$G,'Report - Times'!$AA$1,Fixtures!$J:$J,'Report - Times'!$AE$2))</f>
        <v>0</v>
      </c>
      <c r="AF4" s="126">
        <f>SUM(COUNTIFS(Fixtures!$C:$C,'Report - Times'!$A4,Fixtures!$E:$E,'Report - Times'!$B4,Fixtures!$G:$G,'Report - Times'!$AA$1,Fixtures!$H:$H,'Report - Times'!$AF$2))+(COUNTIFS(Fixtures!$C:$C,'Report - Times'!$A4,Fixtures!$E:$E,'Report - Times'!$B4,Fixtures!$G:$G,'Report - Times'!$AA$1,Fixtures!$J:$J,'Report - Times'!$AF$2))</f>
        <v>0</v>
      </c>
      <c r="AG4" s="119">
        <f>SUM(COUNTIFS(Fixtures!$C:$C,'Report - Times'!$A4,Fixtures!$E:$E,'Report - Times'!$B4,Fixtures!$G:$G,'Report - Times'!$AG$1,Fixtures!$H:$H,'Report - Times'!$AG$2))+(COUNTIFS(Fixtures!$C:$C,'Report - Times'!$A4,Fixtures!$E:$E,'Report - Times'!$B4,Fixtures!$G:$G,'Report - Times'!$AG$1,Fixtures!$J:$J,'Report - Times'!$AG$2))</f>
        <v>0</v>
      </c>
      <c r="AH4" s="81">
        <f>SUM(COUNTIFS(Fixtures!$C:$C,'Report - Times'!$A4,Fixtures!$E:$E,'Report - Times'!$B4,Fixtures!$G:$G,'Report - Times'!$AG$1,Fixtures!$H:$H,'Report - Times'!$AH$2))+(COUNTIFS(Fixtures!$C:$C,'Report - Times'!$A4,Fixtures!$E:$E,'Report - Times'!$B4,Fixtures!$G:$G,'Report - Times'!$AG$1,Fixtures!$J:$J,'Report - Times'!$AH$2))</f>
        <v>0</v>
      </c>
      <c r="AI4" s="79">
        <f>SUM(COUNTIFS(Fixtures!$C:$C,'Report - Times'!$A4,Fixtures!$E:$E,'Report - Times'!$B4,Fixtures!$G:$G,'Report - Times'!$AG$1,Fixtures!$H:$H,'Report - Times'!$AI$2))+(COUNTIFS(Fixtures!$C:$C,'Report - Times'!$A4,Fixtures!$E:$E,'Report - Times'!$B4,Fixtures!$G:$G,'Report - Times'!$AG$1,Fixtures!$J:$J,'Report - Times'!$AI$2))</f>
        <v>0</v>
      </c>
      <c r="AJ4" s="79">
        <f>SUM(COUNTIFS(Fixtures!$C:$C,'Report - Times'!$A4,Fixtures!$E:$E,'Report - Times'!$B4,Fixtures!$G:$G,'Report - Times'!$AG$1,Fixtures!$H:$H,'Report - Times'!$AJ$2))+(COUNTIFS(Fixtures!$C:$C,'Report - Times'!$A4,Fixtures!$E:$E,'Report - Times'!$B4,Fixtures!$G:$G,'Report - Times'!$AG$1,Fixtures!$J:$J,'Report - Times'!$AJ$2))</f>
        <v>0</v>
      </c>
      <c r="AK4" s="79">
        <f>SUM(COUNTIFS(Fixtures!$C:$C,'Report - Times'!$A4,Fixtures!$E:$E,'Report - Times'!$B4,Fixtures!$G:$G,'Report - Times'!$AG$1,Fixtures!$H:$H,'Report - Times'!$AK$2))+(COUNTIFS(Fixtures!$C:$C,'Report - Times'!$A4,Fixtures!$E:$E,'Report - Times'!$B4,Fixtures!$G:$G,'Report - Times'!$AG$1,Fixtures!$J:$J,'Report - Times'!$AK$2))</f>
        <v>0</v>
      </c>
      <c r="AL4" s="120">
        <f>SUM(COUNTIFS(Fixtures!$C:$C,'Report - Times'!$A4,Fixtures!$E:$E,'Report - Times'!$B4,Fixtures!$G:$G,'Report - Times'!$AG$1,Fixtures!$H:$H,'Report - Times'!$AL$2))+(COUNTIFS(Fixtures!$C:$C,'Report - Times'!$A4,Fixtures!$E:$E,'Report - Times'!$B4,Fixtures!$G:$G,'Report - Times'!$AG$1,Fixtures!$J:$J,'Report - Times'!$AL$2))</f>
        <v>0</v>
      </c>
      <c r="AM4" s="119">
        <f>SUM(COUNTIFS(Fixtures!$C:$C,'Report - Times'!$A4,Fixtures!$E:$E,'Report - Times'!$B4,Fixtures!$G:$G,'Report - Times'!$AM$1,Fixtures!$H:$H,'Report - Times'!$AM$2))+(COUNTIFS(Fixtures!$C:$C,'Report - Times'!$A4,Fixtures!$E:$E,'Report - Times'!$B4,Fixtures!$G:$G,'Report - Times'!$AM$1,Fixtures!$J:$J,'Report - Times'!$AM$2))</f>
        <v>0</v>
      </c>
      <c r="AN4" s="79">
        <f>SUM(COUNTIFS(Fixtures!$C:$C,'Report - Times'!$A4,Fixtures!$E:$E,'Report - Times'!$B4,Fixtures!$G:$G,'Report - Times'!$AM$1,Fixtures!$H:$H,'Report - Times'!$AN$2))+(COUNTIFS(Fixtures!$C:$C,'Report - Times'!$A4,Fixtures!$E:$E,'Report - Times'!$B4,Fixtures!$G:$G,'Report - Times'!$AM$1,Fixtures!$J:$J,'Report - Times'!$AN$2))</f>
        <v>0</v>
      </c>
      <c r="AO4" s="79">
        <f>SUM(COUNTIFS(Fixtures!$C:$C,'Report - Times'!$A4,Fixtures!$E:$E,'Report - Times'!$B4,Fixtures!$G:$G,'Report - Times'!$AM$1,Fixtures!$H:$H,'Report - Times'!$AO$2))+(COUNTIFS(Fixtures!$C:$C,'Report - Times'!$A4,Fixtures!$E:$E,'Report - Times'!$B4,Fixtures!$G:$G,'Report - Times'!$AM$1,Fixtures!$J:$J,'Report - Times'!$AO$2))</f>
        <v>0</v>
      </c>
      <c r="AP4" s="79">
        <f>SUM(COUNTIFS(Fixtures!$C:$C,'Report - Times'!$A4,Fixtures!$E:$E,'Report - Times'!$B4,Fixtures!$G:$G,'Report - Times'!$AM$1,Fixtures!$H:$H,'Report - Times'!$AP$2))+(COUNTIFS(Fixtures!$C:$C,'Report - Times'!$A4,Fixtures!$E:$E,'Report - Times'!$B4,Fixtures!$G:$G,'Report - Times'!$AM$1,Fixtures!$J:$J,'Report - Times'!$AP$2))</f>
        <v>0</v>
      </c>
      <c r="AQ4" s="79">
        <f>SUM(COUNTIFS(Fixtures!$C:$C,'Report - Times'!$A4,Fixtures!$E:$E,'Report - Times'!$B4,Fixtures!$G:$G,'Report - Times'!$AM$1,Fixtures!$H:$H,'Report - Times'!$AQ$2))+(COUNTIFS(Fixtures!$C:$C,'Report - Times'!$A4,Fixtures!$E:$E,'Report - Times'!$B4,Fixtures!$G:$G,'Report - Times'!$AM$1,Fixtures!$J:$J,'Report - Times'!$AQ$2))</f>
        <v>0</v>
      </c>
      <c r="AR4" s="120">
        <f>SUM(COUNTIFS(Fixtures!$C:$C,'Report - Times'!$A4,Fixtures!$E:$E,'Report - Times'!$B4,Fixtures!$G:$G,'Report - Times'!$AM$1,Fixtures!$H:$H,'Report - Times'!$AR$2))+(COUNTIFS(Fixtures!$C:$C,'Report - Times'!$A4,Fixtures!$E:$E,'Report - Times'!$B4,Fixtures!$G:$G,'Report - Times'!$AM$1,Fixtures!$J:$J,'Report - Times'!$AR$2))</f>
        <v>0</v>
      </c>
      <c r="AS4" s="119">
        <f>SUM(COUNTIFS(Fixtures!$C:$C,'Report - Times'!$A4,Fixtures!$E:$E,'Report - Times'!$B4,Fixtures!$F:$F,'Report - Times'!C4,Fixtures!$G:$G,'Report - Times'!$AS$1,Fixtures!$H:$H,'Report - Times'!$AS$2))+(COUNTIFS(Fixtures!$C:$C,'Report - Times'!$A4,Fixtures!$E:$E,'Report - Times'!$B4,Fixtures!$F:$F,'Report - Times'!C4,Fixtures!$G:$G,'Report - Times'!$AS$1,Fixtures!$J:$J,'Report - Times'!$AS$2))</f>
        <v>0</v>
      </c>
      <c r="AT4" s="79">
        <f>SUM(COUNTIFS(Fixtures!$C:$C,'Report - Times'!$A4,Fixtures!$E:$E,'Report - Times'!$B4,Fixtures!$F:$F,'Report - Times'!$C4,Fixtures!$G:$G,'Report - Times'!$AS$1,Fixtures!$H:$H,'Report - Times'!$AT$2))+(COUNTIFS(Fixtures!$C:$C,'Report - Times'!$A4,Fixtures!$E:$E,'Report - Times'!$B4,Fixtures!$F:$F,'Report - Times'!$C4,Fixtures!$G:$G,'Report - Times'!$AS$1,Fixtures!$J:$J,'Report - Times'!$AT$2))</f>
        <v>0</v>
      </c>
      <c r="AU4" s="79">
        <f>SUM(COUNTIFS(Fixtures!$C:$C,'Report - Times'!$A4,Fixtures!$E:$E,'Report - Times'!$B4,Fixtures!$F:$F,'Report - Times'!$C4,Fixtures!$G:$G,'Report - Times'!$AS$1,Fixtures!$H:$H,'Report - Times'!$AU$2))+(COUNTIFS(Fixtures!$C:$C,'Report - Times'!$A4,Fixtures!$E:$E,'Report - Times'!$B4,Fixtures!$F:$F,'Report - Times'!$C4,Fixtures!$G:$G,'Report - Times'!$AS$1,Fixtures!$J:$J,'Report - Times'!$AU$2))</f>
        <v>0</v>
      </c>
      <c r="AV4" s="79">
        <f>SUM(COUNTIFS(Fixtures!$C:$C,'Report - Times'!$A4,Fixtures!$E:$E,'Report - Times'!$B4,Fixtures!$F:$F,'Report - Times'!$C4,Fixtures!$G:$G,'Report - Times'!$AS$1,Fixtures!$H:$H,'Report - Times'!$AV$2))+(COUNTIFS(Fixtures!$C:$C,'Report - Times'!$A4,Fixtures!$E:$E,'Report - Times'!$B4,Fixtures!$F:$F,'Report - Times'!$C4,Fixtures!$G:$G,'Report - Times'!$AS$1,Fixtures!$J:$J,'Report - Times'!$AV$2))</f>
        <v>0</v>
      </c>
      <c r="AW4" s="120">
        <f>SUM(COUNTIFS(Fixtures!$C:$C,'Report - Times'!$A4,Fixtures!$E:$E,'Report - Times'!$B4,Fixtures!$F:$F,'Report - Times'!$C4,Fixtures!$G:$G,'Report - Times'!$AS$1,Fixtures!$H:$H,'Report - Times'!$AW$2))+(COUNTIFS(Fixtures!$C:$C,'Report - Times'!$A4,Fixtures!$E:$E,'Report - Times'!$B4,Fixtures!$F:$F,'Report - Times'!$C4,Fixtures!$G:$G,'Report - Times'!$AS$1,Fixtures!$J:$J,'Report - Times'!$AW$2))</f>
        <v>0</v>
      </c>
      <c r="AX4" s="119">
        <f>SUM(COUNTIFS(Fixtures!$C:$C,'Report - Times'!$A4,Fixtures!$E:$E,'Report - Times'!$B4,Fixtures!$G:$G,'Report - Times'!$AX$1,Fixtures!$H:$H,'Report - Times'!$AX$2))+(COUNTIFS(Fixtures!$C:$C,'Report - Times'!$A4,Fixtures!$E:$E,'Report - Times'!$B4,Fixtures!$G:$G,'Report - Times'!$AX$1,Fixtures!$J:$J,'Report - Times'!$AX$2))</f>
        <v>0</v>
      </c>
      <c r="AY4" s="79">
        <f>SUM(COUNTIFS(Fixtures!$C:$C,'Report - Times'!$A4,Fixtures!$E:$E,'Report - Times'!$B4,Fixtures!$G:$G,'Report - Times'!$AX$1,Fixtures!$H:$H,'Report - Times'!$AY$2))+(COUNTIFS(Fixtures!$C:$C,'Report - Times'!$A4,Fixtures!$E:$E,'Report - Times'!$B4,Fixtures!$G:$G,'Report - Times'!$AX$1,Fixtures!$J:$J,'Report - Times'!$AY$2))</f>
        <v>0</v>
      </c>
      <c r="AZ4" s="79">
        <f>SUM(COUNTIFS(Fixtures!$C:$C,'Report - Times'!$A4,Fixtures!$E:$E,'Report - Times'!$B4,Fixtures!$G:$G,'Report - Times'!$AX$1,Fixtures!$H:$H,'Report - Times'!$AZ$2))+(COUNTIFS(Fixtures!$C:$C,'Report - Times'!$A4,Fixtures!$E:$E,'Report - Times'!$B4,Fixtures!$G:$G,'Report - Times'!$AX$1,Fixtures!$J:$J,'Report - Times'!$AZ$2))</f>
        <v>0</v>
      </c>
      <c r="BA4" s="79">
        <f>SUM(COUNTIFS(Fixtures!$C:$C,'Report - Times'!$A4,Fixtures!$E:$E,'Report - Times'!$B4,Fixtures!$G:$G,'Report - Times'!$AX$1,Fixtures!$H:$H,'Report - Times'!$BA$2))+(COUNTIFS(Fixtures!$C:$C,'Report - Times'!$A4,Fixtures!$E:$E,'Report - Times'!$B4,Fixtures!$G:$G,'Report - Times'!$AX$1,Fixtures!$J:$J,'Report - Times'!$BA$2))</f>
        <v>0</v>
      </c>
      <c r="BB4" s="120">
        <f>SUM(COUNTIFS(Fixtures!$C:$C,'Report - Times'!$A4,Fixtures!$E:$E,'Report - Times'!$B4,Fixtures!$G:$G,'Report - Times'!$AX$1,Fixtures!$H:$H,'Report - Times'!$BB$2))+(COUNTIFS(Fixtures!$C:$C,'Report - Times'!$A4,Fixtures!$E:$E,'Report - Times'!$B4,Fixtures!$G:$G,'Report - Times'!$AX$1,Fixtures!$J:$J,'Report - Times'!$BB$2))</f>
        <v>0</v>
      </c>
    </row>
    <row r="5" spans="1:54" s="78" customFormat="1" ht="11.25" x14ac:dyDescent="0.2">
      <c r="A5" s="150" t="s">
        <v>10</v>
      </c>
      <c r="B5" s="151" t="s">
        <v>97</v>
      </c>
      <c r="C5" s="152" t="s">
        <v>72</v>
      </c>
      <c r="D5" s="67">
        <f t="shared" si="0"/>
        <v>0</v>
      </c>
      <c r="E5" s="55">
        <f t="shared" si="1"/>
        <v>0</v>
      </c>
      <c r="F5" s="55">
        <f t="shared" si="2"/>
        <v>0</v>
      </c>
      <c r="G5" s="55">
        <f t="shared" si="3"/>
        <v>0</v>
      </c>
      <c r="H5" s="55">
        <f t="shared" si="4"/>
        <v>0</v>
      </c>
      <c r="I5" s="55">
        <f t="shared" si="5"/>
        <v>0</v>
      </c>
      <c r="J5" s="55">
        <f t="shared" si="6"/>
        <v>0</v>
      </c>
      <c r="K5" s="66">
        <f t="shared" si="7"/>
        <v>0</v>
      </c>
      <c r="L5" s="116">
        <f>SUM(COUNTIFS(Fixtures!$C:$C,'Report - Times'!$A5,Fixtures!$E:$E,'Report - Times'!$B5,Fixtures!$G:$G,'Report - Times'!$L$1,Fixtures!$H:$H,'Report - Times'!$L$2))+(COUNTIFS(Fixtures!$C:$C,'Report - Times'!$A5,Fixtures!$E:$E,'Report - Times'!$B5,Fixtures!$G:$G,'Report - Times'!$L$1,Fixtures!$J:$J,'Report - Times'!$L$2))</f>
        <v>0</v>
      </c>
      <c r="M5" s="79">
        <f>SUM(COUNTIFS(Fixtures!$C:$C,'Report - Times'!$A5,Fixtures!$E:$E,'Report - Times'!$B5,Fixtures!$G:$G,'Report - Times'!$L$1,Fixtures!$H:$H,'Report - Times'!$M$2))+(COUNTIFS(Fixtures!$C:$C,'Report - Times'!$A5,Fixtures!$E:$E,'Report - Times'!$B5,Fixtures!$G:$G,'Report - Times'!$L$1,Fixtures!$J:$J,'Report - Times'!$M$2))</f>
        <v>0</v>
      </c>
      <c r="N5" s="79">
        <f>SUM(COUNTIFS(Fixtures!$C:$C,'Report - Times'!$A5,Fixtures!$E:$E,'Report - Times'!$B5,Fixtures!$G:$G,'Report - Times'!$L$1,Fixtures!$H:$H,'Report - Times'!$N$2))+(COUNTIFS(Fixtures!$C:$C,'Report - Times'!$A5,Fixtures!$E:$E,'Report - Times'!$B5,Fixtures!$G:$G,'Report - Times'!$L$1,Fixtures!$J:$J,'Report - Times'!$N$2))</f>
        <v>0</v>
      </c>
      <c r="O5" s="79">
        <f>SUM(COUNTIFS(Fixtures!$C:$C,'Report - Times'!$A5,Fixtures!$E:$E,'Report - Times'!$B5,Fixtures!$G:$G,'Report - Times'!$L$1,Fixtures!$H:$H,'Report - Times'!$O$2))+(COUNTIFS(Fixtures!$C:$C,'Report - Times'!$A5,Fixtures!$E:$E,'Report - Times'!$B5,Fixtures!$G:$G,'Report - Times'!$L$1,Fixtures!$J:$J,'Report - Times'!$O$2))</f>
        <v>0</v>
      </c>
      <c r="P5" s="115">
        <f>SUM(COUNTIFS(Fixtures!$C:$C,'Report - Times'!$A5,Fixtures!$E:$E,'Report - Times'!$B5,Fixtures!$G:$G,'Report - Times'!$L$1,Fixtures!$H:$H,'Report - Times'!$P$2))+(COUNTIFS(Fixtures!$C:$C,'Report - Times'!$A5,Fixtures!$E:$E,'Report - Times'!$B5,Fixtures!$G:$G,'Report - Times'!$L$1,Fixtures!$J:$J,'Report - Times'!$P$2))</f>
        <v>0</v>
      </c>
      <c r="Q5" s="119">
        <f>SUM(COUNTIFS(Fixtures!$C:$C,'Report - Times'!$A5,Fixtures!$E:$E,'Report - Times'!$B5,Fixtures!$G:$G,'Report - Times'!$Q$1,Fixtures!$H:$H,'Report - Times'!$Q$2))+(COUNTIFS(Fixtures!$C:$C,'Report - Times'!$A5,Fixtures!$E:$E,'Report - Times'!$B5,Fixtures!$G:$G,'Report - Times'!$Q$1,Fixtures!$J:$J,'Report - Times'!$Q$2))</f>
        <v>0</v>
      </c>
      <c r="R5" s="79">
        <f>SUM(COUNTIFS(Fixtures!$C:$C,'Report - Times'!$A5,Fixtures!$E:$E,'Report - Times'!$B5,Fixtures!$G:$G,'Report - Times'!$Q$1,Fixtures!$H:$H,'Report - Times'!$R$2))+(COUNTIFS(Fixtures!$C:$C,'Report - Times'!$A5,Fixtures!$E:$E,'Report - Times'!$B5,Fixtures!$G:$G,'Report - Times'!$Q$1,Fixtures!$J:$J,'Report - Times'!$R$2))</f>
        <v>0</v>
      </c>
      <c r="S5" s="79">
        <f>SUM(COUNTIFS(Fixtures!$C:$C,'Report - Times'!$A5,Fixtures!$E:$E,'Report - Times'!$B5,Fixtures!$G:$G,'Report - Times'!$Q$1,Fixtures!$H:$H,'Report - Times'!$S$2))+(COUNTIFS(Fixtures!$C:$C,'Report - Times'!$A5,Fixtures!$E:$E,'Report - Times'!$B5,Fixtures!$G:$G,'Report - Times'!$Q$1,Fixtures!$J:$J,'Report - Times'!$S$2))</f>
        <v>0</v>
      </c>
      <c r="T5" s="79">
        <f>SUM(COUNTIFS(Fixtures!$C:$C,'Report - Times'!$A5,Fixtures!$E:$E,'Report - Times'!$B5,Fixtures!$G:$G,'Report - Times'!$Q$1,Fixtures!$H:$H,'Report - Times'!$T$2))+(COUNTIFS(Fixtures!$C:$C,'Report - Times'!$A5,Fixtures!$E:$E,'Report - Times'!$B5,Fixtures!$G:$G,'Report - Times'!$Q$1,Fixtures!$J:$J,'Report - Times'!$T$2))</f>
        <v>0</v>
      </c>
      <c r="U5" s="120">
        <f>SUM(COUNTIFS(Fixtures!$C:$C,'Report - Times'!$A5,Fixtures!$E:$E,'Report - Times'!$B5,Fixtures!$G:$G,'Report - Times'!$Q$1,Fixtures!$H:$H,'Report - Times'!$U$2))+(COUNTIFS(Fixtures!$C:$C,'Report - Times'!$A5,Fixtures!$E:$E,'Report - Times'!$B5,Fixtures!$G:$G,'Report - Times'!$Q$1,Fixtures!$J:$J,'Report - Times'!$U$2))</f>
        <v>0</v>
      </c>
      <c r="V5" s="119">
        <f>SUM(COUNTIFS(Fixtures!$C:$C,'Report - Times'!$A5,Fixtures!$E:$E,'Report - Times'!$B5,Fixtures!$G:$G,'Report - Times'!$V$1,Fixtures!$H:$H,'Report - Times'!$V$2))+(COUNTIFS(Fixtures!$C:$C,'Report - Times'!$A5,Fixtures!$E:$E,'Report - Times'!$B5,Fixtures!$G:$G,'Report - Times'!$V$1,Fixtures!$J:$J,'Report - Times'!$V$2))</f>
        <v>0</v>
      </c>
      <c r="W5" s="79">
        <f>SUM(COUNTIFS(Fixtures!$C:$C,'Report - Times'!$A5,Fixtures!$E:$E,'Report - Times'!$B5,Fixtures!$G:$G,'Report - Times'!$V$1,Fixtures!$H:$H,'Report - Times'!$W$2))+(COUNTIFS(Fixtures!$C:$C,'Report - Times'!$A5,Fixtures!$E:$E,'Report - Times'!$B5,Fixtures!$G:$G,'Report - Times'!$V$1,Fixtures!$J:$J,'Report - Times'!$W$2))</f>
        <v>0</v>
      </c>
      <c r="X5" s="79">
        <f>SUM(COUNTIFS(Fixtures!$C:$C,'Report - Times'!$A5,Fixtures!$E:$E,'Report - Times'!$B5,Fixtures!$G:$G,'Report - Times'!$V$1,Fixtures!$H:$H,'Report - Times'!$X$2))+(COUNTIFS(Fixtures!$C:$C,'Report - Times'!$A5,Fixtures!$E:$E,'Report - Times'!$B5,Fixtures!$G:$G,'Report - Times'!$V$1,Fixtures!$J:$J,'Report - Times'!$X$2))</f>
        <v>0</v>
      </c>
      <c r="Y5" s="79">
        <f>SUM(COUNTIFS(Fixtures!$C:$C,'Report - Times'!$A5,Fixtures!$E:$E,'Report - Times'!$B5,Fixtures!$G:$G,'Report - Times'!$V$1,Fixtures!$H:$H,'Report - Times'!$Y$2))+(COUNTIFS(Fixtures!$C:$C,'Report - Times'!$A5,Fixtures!$E:$E,'Report - Times'!$B5,Fixtures!$G:$G,'Report - Times'!$V$1,Fixtures!$J:$J,'Report - Times'!$Y$2))</f>
        <v>0</v>
      </c>
      <c r="Z5" s="120">
        <f>SUM(COUNTIFS(Fixtures!$C:$C,'Report - Times'!$A5,Fixtures!$E:$E,'Report - Times'!$B5,Fixtures!$G:$G,'Report - Times'!$V$1,Fixtures!$H:$H,'Report - Times'!$Z$2))+(COUNTIFS(Fixtures!$C:$C,'Report - Times'!$A5,Fixtures!$E:$E,'Report - Times'!$B5,Fixtures!$G:$G,'Report - Times'!$V$1,Fixtures!$J:$J,'Report - Times'!$Z$2))</f>
        <v>0</v>
      </c>
      <c r="AA5" s="125">
        <f>SUM(COUNTIFS(Fixtures!$C:$C,'Report - Times'!$A5,Fixtures!$E:$E,'Report - Times'!$B5,Fixtures!$G:$G,'Report - Times'!$AA$1,Fixtures!$H:$H,'Report - Times'!$AA$2))+(COUNTIFS(Fixtures!$C:$C,'Report - Times'!$A5,Fixtures!$E:$E,'Report - Times'!$B5,Fixtures!$G:$G,'Report - Times'!$AA$1,Fixtures!$J:$J,'Report - Times'!$AA$2))</f>
        <v>0</v>
      </c>
      <c r="AB5" s="80">
        <f>SUM(COUNTIFS(Fixtures!$C:$C,'Report - Times'!$A5,Fixtures!$E:$E,'Report - Times'!$B5,Fixtures!$G:$G,'Report - Times'!$AA$1,Fixtures!$H:$H,'Report - Times'!$AB$2))+(COUNTIFS(Fixtures!$C:$C,'Report - Times'!$A5,Fixtures!$E:$E,'Report - Times'!$B5,Fixtures!$G:$G,'Report - Times'!$AA$1,Fixtures!$J:$J,'Report - Times'!$AB$2))</f>
        <v>0</v>
      </c>
      <c r="AC5" s="80">
        <f>SUM(COUNTIFS(Fixtures!$C:$C,'Report - Times'!$A5,Fixtures!$E:$E,'Report - Times'!$B5,Fixtures!$G:$G,'Report - Times'!$AA$1,Fixtures!$H:$H,'Report - Times'!$AC$2))+(COUNTIFS(Fixtures!$C:$C,'Report - Times'!$A5,Fixtures!$E:$E,'Report - Times'!$B5,Fixtures!$G:$G,'Report - Times'!$AA$1,Fixtures!$J:$J,'Report - Times'!$AC$2))</f>
        <v>0</v>
      </c>
      <c r="AD5" s="80">
        <f>SUM(COUNTIFS(Fixtures!$C:$C,'Report - Times'!$A5,Fixtures!$E:$E,'Report - Times'!$B5,Fixtures!$G:$G,'Report - Times'!$AA$1,Fixtures!$H:$H,'Report - Times'!$AD$2))+(COUNTIFS(Fixtures!$C:$C,'Report - Times'!$A5,Fixtures!$E:$E,'Report - Times'!$B5,Fixtures!$G:$G,'Report - Times'!$AA$1,Fixtures!$J:$J,'Report - Times'!$AD$2))</f>
        <v>0</v>
      </c>
      <c r="AE5" s="80">
        <f>SUM(COUNTIFS(Fixtures!$C:$C,'Report - Times'!$A5,Fixtures!$E:$E,'Report - Times'!$B5,Fixtures!$G:$G,'Report - Times'!$AA$1,Fixtures!$H:$H,'Report - Times'!$AE$2))+(COUNTIFS(Fixtures!$C:$C,'Report - Times'!$A5,Fixtures!$E:$E,'Report - Times'!$B5,Fixtures!$G:$G,'Report - Times'!$AA$1,Fixtures!$J:$J,'Report - Times'!$AE$2))</f>
        <v>0</v>
      </c>
      <c r="AF5" s="126">
        <f>SUM(COUNTIFS(Fixtures!$C:$C,'Report - Times'!$A5,Fixtures!$E:$E,'Report - Times'!$B5,Fixtures!$G:$G,'Report - Times'!$AA$1,Fixtures!$H:$H,'Report - Times'!$AF$2))+(COUNTIFS(Fixtures!$C:$C,'Report - Times'!$A5,Fixtures!$E:$E,'Report - Times'!$B5,Fixtures!$G:$G,'Report - Times'!$AA$1,Fixtures!$J:$J,'Report - Times'!$AF$2))</f>
        <v>0</v>
      </c>
      <c r="AG5" s="119">
        <f>SUM(COUNTIFS(Fixtures!$C:$C,'Report - Times'!$A5,Fixtures!$E:$E,'Report - Times'!$B5,Fixtures!$G:$G,'Report - Times'!$AG$1,Fixtures!$H:$H,'Report - Times'!$AG$2))+(COUNTIFS(Fixtures!$C:$C,'Report - Times'!$A5,Fixtures!$E:$E,'Report - Times'!$B5,Fixtures!$G:$G,'Report - Times'!$AG$1,Fixtures!$J:$J,'Report - Times'!$AG$2))</f>
        <v>0</v>
      </c>
      <c r="AH5" s="81">
        <f>SUM(COUNTIFS(Fixtures!$C:$C,'Report - Times'!$A5,Fixtures!$E:$E,'Report - Times'!$B5,Fixtures!$G:$G,'Report - Times'!$AG$1,Fixtures!$H:$H,'Report - Times'!$AH$2))+(COUNTIFS(Fixtures!$C:$C,'Report - Times'!$A5,Fixtures!$E:$E,'Report - Times'!$B5,Fixtures!$G:$G,'Report - Times'!$AG$1,Fixtures!$J:$J,'Report - Times'!$AH$2))</f>
        <v>0</v>
      </c>
      <c r="AI5" s="79">
        <f>SUM(COUNTIFS(Fixtures!$C:$C,'Report - Times'!$A5,Fixtures!$E:$E,'Report - Times'!$B5,Fixtures!$G:$G,'Report - Times'!$AG$1,Fixtures!$H:$H,'Report - Times'!$AI$2))+(COUNTIFS(Fixtures!$C:$C,'Report - Times'!$A5,Fixtures!$E:$E,'Report - Times'!$B5,Fixtures!$G:$G,'Report - Times'!$AG$1,Fixtures!$J:$J,'Report - Times'!$AI$2))</f>
        <v>0</v>
      </c>
      <c r="AJ5" s="79">
        <f>SUM(COUNTIFS(Fixtures!$C:$C,'Report - Times'!$A5,Fixtures!$E:$E,'Report - Times'!$B5,Fixtures!$G:$G,'Report - Times'!$AG$1,Fixtures!$H:$H,'Report - Times'!$AJ$2))+(COUNTIFS(Fixtures!$C:$C,'Report - Times'!$A5,Fixtures!$E:$E,'Report - Times'!$B5,Fixtures!$G:$G,'Report - Times'!$AG$1,Fixtures!$J:$J,'Report - Times'!$AJ$2))</f>
        <v>0</v>
      </c>
      <c r="AK5" s="79">
        <f>SUM(COUNTIFS(Fixtures!$C:$C,'Report - Times'!$A5,Fixtures!$E:$E,'Report - Times'!$B5,Fixtures!$G:$G,'Report - Times'!$AG$1,Fixtures!$H:$H,'Report - Times'!$AK$2))+(COUNTIFS(Fixtures!$C:$C,'Report - Times'!$A5,Fixtures!$E:$E,'Report - Times'!$B5,Fixtures!$G:$G,'Report - Times'!$AG$1,Fixtures!$J:$J,'Report - Times'!$AK$2))</f>
        <v>0</v>
      </c>
      <c r="AL5" s="120">
        <f>SUM(COUNTIFS(Fixtures!$C:$C,'Report - Times'!$A5,Fixtures!$E:$E,'Report - Times'!$B5,Fixtures!$G:$G,'Report - Times'!$AG$1,Fixtures!$H:$H,'Report - Times'!$AL$2))+(COUNTIFS(Fixtures!$C:$C,'Report - Times'!$A5,Fixtures!$E:$E,'Report - Times'!$B5,Fixtures!$G:$G,'Report - Times'!$AG$1,Fixtures!$J:$J,'Report - Times'!$AL$2))</f>
        <v>0</v>
      </c>
      <c r="AM5" s="119">
        <f>SUM(COUNTIFS(Fixtures!$C:$C,'Report - Times'!$A5,Fixtures!$E:$E,'Report - Times'!$B5,Fixtures!$G:$G,'Report - Times'!$AM$1,Fixtures!$H:$H,'Report - Times'!$AM$2))+(COUNTIFS(Fixtures!$C:$C,'Report - Times'!$A5,Fixtures!$E:$E,'Report - Times'!$B5,Fixtures!$G:$G,'Report - Times'!$AM$1,Fixtures!$J:$J,'Report - Times'!$AM$2))</f>
        <v>0</v>
      </c>
      <c r="AN5" s="79">
        <f>SUM(COUNTIFS(Fixtures!$C:$C,'Report - Times'!$A5,Fixtures!$E:$E,'Report - Times'!$B5,Fixtures!$G:$G,'Report - Times'!$AM$1,Fixtures!$H:$H,'Report - Times'!$AN$2))+(COUNTIFS(Fixtures!$C:$C,'Report - Times'!$A5,Fixtures!$E:$E,'Report - Times'!$B5,Fixtures!$G:$G,'Report - Times'!$AM$1,Fixtures!$J:$J,'Report - Times'!$AN$2))</f>
        <v>0</v>
      </c>
      <c r="AO5" s="79">
        <f>SUM(COUNTIFS(Fixtures!$C:$C,'Report - Times'!$A5,Fixtures!$E:$E,'Report - Times'!$B5,Fixtures!$G:$G,'Report - Times'!$AM$1,Fixtures!$H:$H,'Report - Times'!$AO$2))+(COUNTIFS(Fixtures!$C:$C,'Report - Times'!$A5,Fixtures!$E:$E,'Report - Times'!$B5,Fixtures!$G:$G,'Report - Times'!$AM$1,Fixtures!$J:$J,'Report - Times'!$AO$2))</f>
        <v>0</v>
      </c>
      <c r="AP5" s="79">
        <f>SUM(COUNTIFS(Fixtures!$C:$C,'Report - Times'!$A5,Fixtures!$E:$E,'Report - Times'!$B5,Fixtures!$G:$G,'Report - Times'!$AM$1,Fixtures!$H:$H,'Report - Times'!$AP$2))+(COUNTIFS(Fixtures!$C:$C,'Report - Times'!$A5,Fixtures!$E:$E,'Report - Times'!$B5,Fixtures!$G:$G,'Report - Times'!$AM$1,Fixtures!$J:$J,'Report - Times'!$AP$2))</f>
        <v>0</v>
      </c>
      <c r="AQ5" s="79">
        <f>SUM(COUNTIFS(Fixtures!$C:$C,'Report - Times'!$A5,Fixtures!$E:$E,'Report - Times'!$B5,Fixtures!$G:$G,'Report - Times'!$AM$1,Fixtures!$H:$H,'Report - Times'!$AQ$2))+(COUNTIFS(Fixtures!$C:$C,'Report - Times'!$A5,Fixtures!$E:$E,'Report - Times'!$B5,Fixtures!$G:$G,'Report - Times'!$AM$1,Fixtures!$J:$J,'Report - Times'!$AQ$2))</f>
        <v>0</v>
      </c>
      <c r="AR5" s="120">
        <f>SUM(COUNTIFS(Fixtures!$C:$C,'Report - Times'!$A5,Fixtures!$E:$E,'Report - Times'!$B5,Fixtures!$G:$G,'Report - Times'!$AM$1,Fixtures!$H:$H,'Report - Times'!$AR$2))+(COUNTIFS(Fixtures!$C:$C,'Report - Times'!$A5,Fixtures!$E:$E,'Report - Times'!$B5,Fixtures!$G:$G,'Report - Times'!$AM$1,Fixtures!$J:$J,'Report - Times'!$AR$2))</f>
        <v>0</v>
      </c>
      <c r="AS5" s="119">
        <f>SUM(COUNTIFS(Fixtures!$C:$C,'Report - Times'!$A5,Fixtures!$E:$E,'Report - Times'!$B5,Fixtures!$F:$F,'Report - Times'!C5,Fixtures!$G:$G,'Report - Times'!$AS$1,Fixtures!$H:$H,'Report - Times'!$AS$2))+(COUNTIFS(Fixtures!$C:$C,'Report - Times'!$A5,Fixtures!$E:$E,'Report - Times'!$B5,Fixtures!$F:$F,'Report - Times'!C5,Fixtures!$G:$G,'Report - Times'!$AS$1,Fixtures!$J:$J,'Report - Times'!$AS$2))</f>
        <v>0</v>
      </c>
      <c r="AT5" s="79">
        <f>SUM(COUNTIFS(Fixtures!$C:$C,'Report - Times'!$A5,Fixtures!$E:$E,'Report - Times'!$B5,Fixtures!$F:$F,'Report - Times'!$C5,Fixtures!$G:$G,'Report - Times'!$AS$1,Fixtures!$H:$H,'Report - Times'!$AT$2))+(COUNTIFS(Fixtures!$C:$C,'Report - Times'!$A5,Fixtures!$E:$E,'Report - Times'!$B5,Fixtures!$F:$F,'Report - Times'!$C5,Fixtures!$G:$G,'Report - Times'!$AS$1,Fixtures!$J:$J,'Report - Times'!$AT$2))</f>
        <v>0</v>
      </c>
      <c r="AU5" s="79">
        <f>SUM(COUNTIFS(Fixtures!$C:$C,'Report - Times'!$A5,Fixtures!$E:$E,'Report - Times'!$B5,Fixtures!$F:$F,'Report - Times'!$C5,Fixtures!$G:$G,'Report - Times'!$AS$1,Fixtures!$H:$H,'Report - Times'!$AU$2))+(COUNTIFS(Fixtures!$C:$C,'Report - Times'!$A5,Fixtures!$E:$E,'Report - Times'!$B5,Fixtures!$F:$F,'Report - Times'!$C5,Fixtures!$G:$G,'Report - Times'!$AS$1,Fixtures!$J:$J,'Report - Times'!$AU$2))</f>
        <v>0</v>
      </c>
      <c r="AV5" s="79">
        <f>SUM(COUNTIFS(Fixtures!$C:$C,'Report - Times'!$A5,Fixtures!$E:$E,'Report - Times'!$B5,Fixtures!$F:$F,'Report - Times'!$C5,Fixtures!$G:$G,'Report - Times'!$AS$1,Fixtures!$H:$H,'Report - Times'!$AV$2))+(COUNTIFS(Fixtures!$C:$C,'Report - Times'!$A5,Fixtures!$E:$E,'Report - Times'!$B5,Fixtures!$F:$F,'Report - Times'!$C5,Fixtures!$G:$G,'Report - Times'!$AS$1,Fixtures!$J:$J,'Report - Times'!$AV$2))</f>
        <v>0</v>
      </c>
      <c r="AW5" s="120">
        <f>SUM(COUNTIFS(Fixtures!$C:$C,'Report - Times'!$A5,Fixtures!$E:$E,'Report - Times'!$B5,Fixtures!$F:$F,'Report - Times'!$C5,Fixtures!$G:$G,'Report - Times'!$AS$1,Fixtures!$H:$H,'Report - Times'!$AW$2))+(COUNTIFS(Fixtures!$C:$C,'Report - Times'!$A5,Fixtures!$E:$E,'Report - Times'!$B5,Fixtures!$F:$F,'Report - Times'!$C5,Fixtures!$G:$G,'Report - Times'!$AS$1,Fixtures!$J:$J,'Report - Times'!$AW$2))</f>
        <v>0</v>
      </c>
      <c r="AX5" s="119">
        <f>SUM(COUNTIFS(Fixtures!$C:$C,'Report - Times'!$A5,Fixtures!$E:$E,'Report - Times'!$B5,Fixtures!$G:$G,'Report - Times'!$AX$1,Fixtures!$H:$H,'Report - Times'!$AX$2))+(COUNTIFS(Fixtures!$C:$C,'Report - Times'!$A5,Fixtures!$E:$E,'Report - Times'!$B5,Fixtures!$G:$G,'Report - Times'!$AX$1,Fixtures!$J:$J,'Report - Times'!$AX$2))</f>
        <v>0</v>
      </c>
      <c r="AY5" s="79">
        <f>SUM(COUNTIFS(Fixtures!$C:$C,'Report - Times'!$A5,Fixtures!$E:$E,'Report - Times'!$B5,Fixtures!$G:$G,'Report - Times'!$AX$1,Fixtures!$H:$H,'Report - Times'!$AY$2))+(COUNTIFS(Fixtures!$C:$C,'Report - Times'!$A5,Fixtures!$E:$E,'Report - Times'!$B5,Fixtures!$G:$G,'Report - Times'!$AX$1,Fixtures!$J:$J,'Report - Times'!$AY$2))</f>
        <v>0</v>
      </c>
      <c r="AZ5" s="79">
        <f>SUM(COUNTIFS(Fixtures!$C:$C,'Report - Times'!$A5,Fixtures!$E:$E,'Report - Times'!$B5,Fixtures!$G:$G,'Report - Times'!$AX$1,Fixtures!$H:$H,'Report - Times'!$AZ$2))+(COUNTIFS(Fixtures!$C:$C,'Report - Times'!$A5,Fixtures!$E:$E,'Report - Times'!$B5,Fixtures!$G:$G,'Report - Times'!$AX$1,Fixtures!$J:$J,'Report - Times'!$AZ$2))</f>
        <v>0</v>
      </c>
      <c r="BA5" s="79">
        <f>SUM(COUNTIFS(Fixtures!$C:$C,'Report - Times'!$A5,Fixtures!$E:$E,'Report - Times'!$B5,Fixtures!$G:$G,'Report - Times'!$AX$1,Fixtures!$H:$H,'Report - Times'!$BA$2))+(COUNTIFS(Fixtures!$C:$C,'Report - Times'!$A5,Fixtures!$E:$E,'Report - Times'!$B5,Fixtures!$G:$G,'Report - Times'!$AX$1,Fixtures!$J:$J,'Report - Times'!$BA$2))</f>
        <v>0</v>
      </c>
      <c r="BB5" s="120">
        <f>SUM(COUNTIFS(Fixtures!$C:$C,'Report - Times'!$A5,Fixtures!$E:$E,'Report - Times'!$B5,Fixtures!$G:$G,'Report - Times'!$AX$1,Fixtures!$H:$H,'Report - Times'!$BB$2))+(COUNTIFS(Fixtures!$C:$C,'Report - Times'!$A5,Fixtures!$E:$E,'Report - Times'!$B5,Fixtures!$G:$G,'Report - Times'!$AX$1,Fixtures!$J:$J,'Report - Times'!$BB$2))</f>
        <v>0</v>
      </c>
    </row>
    <row r="6" spans="1:54" s="78" customFormat="1" ht="11.25" x14ac:dyDescent="0.2">
      <c r="A6" s="150" t="s">
        <v>10</v>
      </c>
      <c r="B6" s="151" t="s">
        <v>13</v>
      </c>
      <c r="C6" s="152" t="s">
        <v>72</v>
      </c>
      <c r="D6" s="67">
        <f t="shared" si="0"/>
        <v>5</v>
      </c>
      <c r="E6" s="55">
        <f t="shared" si="1"/>
        <v>1.5</v>
      </c>
      <c r="F6" s="55">
        <f t="shared" si="2"/>
        <v>5</v>
      </c>
      <c r="G6" s="55">
        <f t="shared" si="3"/>
        <v>7</v>
      </c>
      <c r="H6" s="55">
        <f t="shared" si="4"/>
        <v>0</v>
      </c>
      <c r="I6" s="55">
        <f t="shared" si="5"/>
        <v>0</v>
      </c>
      <c r="J6" s="55">
        <f t="shared" si="6"/>
        <v>0</v>
      </c>
      <c r="K6" s="66">
        <f t="shared" si="7"/>
        <v>0</v>
      </c>
      <c r="L6" s="116">
        <f>SUM(COUNTIFS(Fixtures!$C:$C,'Report - Times'!$A6,Fixtures!$E:$E,'Report - Times'!$B6,Fixtures!$G:$G,'Report - Times'!$L$1,Fixtures!$H:$H,'Report - Times'!$L$2))+(COUNTIFS(Fixtures!$C:$C,'Report - Times'!$A6,Fixtures!$E:$E,'Report - Times'!$B6,Fixtures!$G:$G,'Report - Times'!$L$1,Fixtures!$J:$J,'Report - Times'!$L$2))</f>
        <v>3</v>
      </c>
      <c r="M6" s="79">
        <f>SUM(COUNTIFS(Fixtures!$C:$C,'Report - Times'!$A6,Fixtures!$E:$E,'Report - Times'!$B6,Fixtures!$G:$G,'Report - Times'!$L$1,Fixtures!$H:$H,'Report - Times'!$M$2))+(COUNTIFS(Fixtures!$C:$C,'Report - Times'!$A6,Fixtures!$E:$E,'Report - Times'!$B6,Fixtures!$G:$G,'Report - Times'!$L$1,Fixtures!$J:$J,'Report - Times'!$M$2))</f>
        <v>2</v>
      </c>
      <c r="N6" s="79">
        <f>SUM(COUNTIFS(Fixtures!$C:$C,'Report - Times'!$A6,Fixtures!$E:$E,'Report - Times'!$B6,Fixtures!$G:$G,'Report - Times'!$L$1,Fixtures!$H:$H,'Report - Times'!$N$2))+(COUNTIFS(Fixtures!$C:$C,'Report - Times'!$A6,Fixtures!$E:$E,'Report - Times'!$B6,Fixtures!$G:$G,'Report - Times'!$L$1,Fixtures!$J:$J,'Report - Times'!$N$2))</f>
        <v>1</v>
      </c>
      <c r="O6" s="79">
        <f>SUM(COUNTIFS(Fixtures!$C:$C,'Report - Times'!$A6,Fixtures!$E:$E,'Report - Times'!$B6,Fixtures!$G:$G,'Report - Times'!$L$1,Fixtures!$H:$H,'Report - Times'!$O$2))+(COUNTIFS(Fixtures!$C:$C,'Report - Times'!$A6,Fixtures!$E:$E,'Report - Times'!$B6,Fixtures!$G:$G,'Report - Times'!$L$1,Fixtures!$J:$J,'Report - Times'!$O$2))</f>
        <v>3</v>
      </c>
      <c r="P6" s="115">
        <f>SUM(COUNTIFS(Fixtures!$C:$C,'Report - Times'!$A6,Fixtures!$E:$E,'Report - Times'!$B6,Fixtures!$G:$G,'Report - Times'!$L$1,Fixtures!$H:$H,'Report - Times'!$P$2))+(COUNTIFS(Fixtures!$C:$C,'Report - Times'!$A6,Fixtures!$E:$E,'Report - Times'!$B6,Fixtures!$G:$G,'Report - Times'!$L$1,Fixtures!$J:$J,'Report - Times'!$P$2))</f>
        <v>1</v>
      </c>
      <c r="Q6" s="119">
        <f>SUM(COUNTIFS(Fixtures!$C:$C,'Report - Times'!$A6,Fixtures!$E:$E,'Report - Times'!$B6,Fixtures!$G:$G,'Report - Times'!$Q$1,Fixtures!$H:$H,'Report - Times'!$Q$2))+(COUNTIFS(Fixtures!$C:$C,'Report - Times'!$A6,Fixtures!$E:$E,'Report - Times'!$B6,Fixtures!$G:$G,'Report - Times'!$Q$1,Fixtures!$J:$J,'Report - Times'!$Q$2))</f>
        <v>1</v>
      </c>
      <c r="R6" s="79">
        <f>SUM(COUNTIFS(Fixtures!$C:$C,'Report - Times'!$A6,Fixtures!$E:$E,'Report - Times'!$B6,Fixtures!$G:$G,'Report - Times'!$Q$1,Fixtures!$H:$H,'Report - Times'!$R$2))+(COUNTIFS(Fixtures!$C:$C,'Report - Times'!$A6,Fixtures!$E:$E,'Report - Times'!$B6,Fixtures!$G:$G,'Report - Times'!$Q$1,Fixtures!$J:$J,'Report - Times'!$R$2))</f>
        <v>1</v>
      </c>
      <c r="S6" s="79">
        <f>SUM(COUNTIFS(Fixtures!$C:$C,'Report - Times'!$A6,Fixtures!$E:$E,'Report - Times'!$B6,Fixtures!$G:$G,'Report - Times'!$Q$1,Fixtures!$H:$H,'Report - Times'!$S$2))+(COUNTIFS(Fixtures!$C:$C,'Report - Times'!$A6,Fixtures!$E:$E,'Report - Times'!$B6,Fixtures!$G:$G,'Report - Times'!$Q$1,Fixtures!$J:$J,'Report - Times'!$S$2))</f>
        <v>1</v>
      </c>
      <c r="T6" s="79">
        <f>SUM(COUNTIFS(Fixtures!$C:$C,'Report - Times'!$A6,Fixtures!$E:$E,'Report - Times'!$B6,Fixtures!$G:$G,'Report - Times'!$Q$1,Fixtures!$H:$H,'Report - Times'!$T$2))+(COUNTIFS(Fixtures!$C:$C,'Report - Times'!$A6,Fixtures!$E:$E,'Report - Times'!$B6,Fixtures!$G:$G,'Report - Times'!$Q$1,Fixtures!$J:$J,'Report - Times'!$T$2))</f>
        <v>0</v>
      </c>
      <c r="U6" s="120">
        <f>SUM(COUNTIFS(Fixtures!$C:$C,'Report - Times'!$A6,Fixtures!$E:$E,'Report - Times'!$B6,Fixtures!$G:$G,'Report - Times'!$Q$1,Fixtures!$H:$H,'Report - Times'!$U$2))+(COUNTIFS(Fixtures!$C:$C,'Report - Times'!$A6,Fixtures!$E:$E,'Report - Times'!$B6,Fixtures!$G:$G,'Report - Times'!$Q$1,Fixtures!$J:$J,'Report - Times'!$U$2))</f>
        <v>0</v>
      </c>
      <c r="V6" s="119">
        <f>SUM(COUNTIFS(Fixtures!$C:$C,'Report - Times'!$A6,Fixtures!$E:$E,'Report - Times'!$B6,Fixtures!$G:$G,'Report - Times'!$V$1,Fixtures!$H:$H,'Report - Times'!$V$2))+(COUNTIFS(Fixtures!$C:$C,'Report - Times'!$A6,Fixtures!$E:$E,'Report - Times'!$B6,Fixtures!$G:$G,'Report - Times'!$V$1,Fixtures!$J:$J,'Report - Times'!$V$2))</f>
        <v>3</v>
      </c>
      <c r="W6" s="79">
        <f>SUM(COUNTIFS(Fixtures!$C:$C,'Report - Times'!$A6,Fixtures!$E:$E,'Report - Times'!$B6,Fixtures!$G:$G,'Report - Times'!$V$1,Fixtures!$H:$H,'Report - Times'!$W$2))+(COUNTIFS(Fixtures!$C:$C,'Report - Times'!$A6,Fixtures!$E:$E,'Report - Times'!$B6,Fixtures!$G:$G,'Report - Times'!$V$1,Fixtures!$J:$J,'Report - Times'!$W$2))</f>
        <v>2</v>
      </c>
      <c r="X6" s="79">
        <f>SUM(COUNTIFS(Fixtures!$C:$C,'Report - Times'!$A6,Fixtures!$E:$E,'Report - Times'!$B6,Fixtures!$G:$G,'Report - Times'!$V$1,Fixtures!$H:$H,'Report - Times'!$X$2))+(COUNTIFS(Fixtures!$C:$C,'Report - Times'!$A6,Fixtures!$E:$E,'Report - Times'!$B6,Fixtures!$G:$G,'Report - Times'!$V$1,Fixtures!$J:$J,'Report - Times'!$X$2))</f>
        <v>3</v>
      </c>
      <c r="Y6" s="79">
        <f>SUM(COUNTIFS(Fixtures!$C:$C,'Report - Times'!$A6,Fixtures!$E:$E,'Report - Times'!$B6,Fixtures!$G:$G,'Report - Times'!$V$1,Fixtures!$H:$H,'Report - Times'!$Y$2))+(COUNTIFS(Fixtures!$C:$C,'Report - Times'!$A6,Fixtures!$E:$E,'Report - Times'!$B6,Fixtures!$G:$G,'Report - Times'!$V$1,Fixtures!$J:$J,'Report - Times'!$Y$2))</f>
        <v>2</v>
      </c>
      <c r="Z6" s="120">
        <f>SUM(COUNTIFS(Fixtures!$C:$C,'Report - Times'!$A6,Fixtures!$E:$E,'Report - Times'!$B6,Fixtures!$G:$G,'Report - Times'!$V$1,Fixtures!$H:$H,'Report - Times'!$Z$2))+(COUNTIFS(Fixtures!$C:$C,'Report - Times'!$A6,Fixtures!$E:$E,'Report - Times'!$B6,Fixtures!$G:$G,'Report - Times'!$V$1,Fixtures!$J:$J,'Report - Times'!$Z$2))</f>
        <v>0</v>
      </c>
      <c r="AA6" s="125">
        <f>SUM(COUNTIFS(Fixtures!$C:$C,'Report - Times'!$A6,Fixtures!$E:$E,'Report - Times'!$B6,Fixtures!$G:$G,'Report - Times'!$AA$1,Fixtures!$H:$H,'Report - Times'!$AA$2))+(COUNTIFS(Fixtures!$C:$C,'Report - Times'!$A6,Fixtures!$E:$E,'Report - Times'!$B6,Fixtures!$G:$G,'Report - Times'!$AA$1,Fixtures!$J:$J,'Report - Times'!$AA$2))</f>
        <v>3</v>
      </c>
      <c r="AB6" s="80">
        <f>SUM(COUNTIFS(Fixtures!$C:$C,'Report - Times'!$A6,Fixtures!$E:$E,'Report - Times'!$B6,Fixtures!$G:$G,'Report - Times'!$AA$1,Fixtures!$H:$H,'Report - Times'!$AB$2))+(COUNTIFS(Fixtures!$C:$C,'Report - Times'!$A6,Fixtures!$E:$E,'Report - Times'!$B6,Fixtures!$G:$G,'Report - Times'!$AA$1,Fixtures!$J:$J,'Report - Times'!$AB$2))</f>
        <v>4</v>
      </c>
      <c r="AC6" s="80">
        <f>SUM(COUNTIFS(Fixtures!$C:$C,'Report - Times'!$A6,Fixtures!$E:$E,'Report - Times'!$B6,Fixtures!$G:$G,'Report - Times'!$AA$1,Fixtures!$H:$H,'Report - Times'!$AC$2))+(COUNTIFS(Fixtures!$C:$C,'Report - Times'!$A6,Fixtures!$E:$E,'Report - Times'!$B6,Fixtures!$G:$G,'Report - Times'!$AA$1,Fixtures!$J:$J,'Report - Times'!$AC$2))</f>
        <v>2</v>
      </c>
      <c r="AD6" s="80">
        <f>SUM(COUNTIFS(Fixtures!$C:$C,'Report - Times'!$A6,Fixtures!$E:$E,'Report - Times'!$B6,Fixtures!$G:$G,'Report - Times'!$AA$1,Fixtures!$H:$H,'Report - Times'!$AD$2))+(COUNTIFS(Fixtures!$C:$C,'Report - Times'!$A6,Fixtures!$E:$E,'Report - Times'!$B6,Fixtures!$G:$G,'Report - Times'!$AA$1,Fixtures!$J:$J,'Report - Times'!$AD$2))</f>
        <v>2</v>
      </c>
      <c r="AE6" s="80">
        <f>SUM(COUNTIFS(Fixtures!$C:$C,'Report - Times'!$A6,Fixtures!$E:$E,'Report - Times'!$B6,Fixtures!$G:$G,'Report - Times'!$AA$1,Fixtures!$H:$H,'Report - Times'!$AE$2))+(COUNTIFS(Fixtures!$C:$C,'Report - Times'!$A6,Fixtures!$E:$E,'Report - Times'!$B6,Fixtures!$G:$G,'Report - Times'!$AA$1,Fixtures!$J:$J,'Report - Times'!$AE$2))</f>
        <v>2</v>
      </c>
      <c r="AF6" s="126">
        <f>SUM(COUNTIFS(Fixtures!$C:$C,'Report - Times'!$A6,Fixtures!$E:$E,'Report - Times'!$B6,Fixtures!$G:$G,'Report - Times'!$AA$1,Fixtures!$H:$H,'Report - Times'!$AF$2))+(COUNTIFS(Fixtures!$C:$C,'Report - Times'!$A6,Fixtures!$E:$E,'Report - Times'!$B6,Fixtures!$G:$G,'Report - Times'!$AA$1,Fixtures!$J:$J,'Report - Times'!$AF$2))</f>
        <v>1</v>
      </c>
      <c r="AG6" s="119">
        <f>SUM(COUNTIFS(Fixtures!$C:$C,'Report - Times'!$A6,Fixtures!$E:$E,'Report - Times'!$B6,Fixtures!$G:$G,'Report - Times'!$AG$1,Fixtures!$H:$H,'Report - Times'!$AG$2))+(COUNTIFS(Fixtures!$C:$C,'Report - Times'!$A6,Fixtures!$E:$E,'Report - Times'!$B6,Fixtures!$G:$G,'Report - Times'!$AG$1,Fixtures!$J:$J,'Report - Times'!$AG$2))</f>
        <v>0</v>
      </c>
      <c r="AH6" s="81">
        <f>SUM(COUNTIFS(Fixtures!$C:$C,'Report - Times'!$A6,Fixtures!$E:$E,'Report - Times'!$B6,Fixtures!$G:$G,'Report - Times'!$AG$1,Fixtures!$H:$H,'Report - Times'!$AH$2))+(COUNTIFS(Fixtures!$C:$C,'Report - Times'!$A6,Fixtures!$E:$E,'Report - Times'!$B6,Fixtures!$G:$G,'Report - Times'!$AG$1,Fixtures!$J:$J,'Report - Times'!$AH$2))</f>
        <v>0</v>
      </c>
      <c r="AI6" s="79">
        <f>SUM(COUNTIFS(Fixtures!$C:$C,'Report - Times'!$A6,Fixtures!$E:$E,'Report - Times'!$B6,Fixtures!$G:$G,'Report - Times'!$AG$1,Fixtures!$H:$H,'Report - Times'!$AI$2))+(COUNTIFS(Fixtures!$C:$C,'Report - Times'!$A6,Fixtures!$E:$E,'Report - Times'!$B6,Fixtures!$G:$G,'Report - Times'!$AG$1,Fixtures!$J:$J,'Report - Times'!$AI$2))</f>
        <v>0</v>
      </c>
      <c r="AJ6" s="79">
        <f>SUM(COUNTIFS(Fixtures!$C:$C,'Report - Times'!$A6,Fixtures!$E:$E,'Report - Times'!$B6,Fixtures!$G:$G,'Report - Times'!$AG$1,Fixtures!$H:$H,'Report - Times'!$AJ$2))+(COUNTIFS(Fixtures!$C:$C,'Report - Times'!$A6,Fixtures!$E:$E,'Report - Times'!$B6,Fixtures!$G:$G,'Report - Times'!$AG$1,Fixtures!$J:$J,'Report - Times'!$AJ$2))</f>
        <v>0</v>
      </c>
      <c r="AK6" s="79">
        <f>SUM(COUNTIFS(Fixtures!$C:$C,'Report - Times'!$A6,Fixtures!$E:$E,'Report - Times'!$B6,Fixtures!$G:$G,'Report - Times'!$AG$1,Fixtures!$H:$H,'Report - Times'!$AK$2))+(COUNTIFS(Fixtures!$C:$C,'Report - Times'!$A6,Fixtures!$E:$E,'Report - Times'!$B6,Fixtures!$G:$G,'Report - Times'!$AG$1,Fixtures!$J:$J,'Report - Times'!$AK$2))</f>
        <v>0</v>
      </c>
      <c r="AL6" s="120">
        <f>SUM(COUNTIFS(Fixtures!$C:$C,'Report - Times'!$A6,Fixtures!$E:$E,'Report - Times'!$B6,Fixtures!$G:$G,'Report - Times'!$AG$1,Fixtures!$H:$H,'Report - Times'!$AL$2))+(COUNTIFS(Fixtures!$C:$C,'Report - Times'!$A6,Fixtures!$E:$E,'Report - Times'!$B6,Fixtures!$G:$G,'Report - Times'!$AG$1,Fixtures!$J:$J,'Report - Times'!$AL$2))</f>
        <v>0</v>
      </c>
      <c r="AM6" s="119">
        <f>SUM(COUNTIFS(Fixtures!$C:$C,'Report - Times'!$A6,Fixtures!$E:$E,'Report - Times'!$B6,Fixtures!$G:$G,'Report - Times'!$AM$1,Fixtures!$H:$H,'Report - Times'!$AM$2))+(COUNTIFS(Fixtures!$C:$C,'Report - Times'!$A6,Fixtures!$E:$E,'Report - Times'!$B6,Fixtures!$G:$G,'Report - Times'!$AM$1,Fixtures!$J:$J,'Report - Times'!$AM$2))</f>
        <v>0</v>
      </c>
      <c r="AN6" s="79">
        <f>SUM(COUNTIFS(Fixtures!$C:$C,'Report - Times'!$A6,Fixtures!$E:$E,'Report - Times'!$B6,Fixtures!$G:$G,'Report - Times'!$AM$1,Fixtures!$H:$H,'Report - Times'!$AN$2))+(COUNTIFS(Fixtures!$C:$C,'Report - Times'!$A6,Fixtures!$E:$E,'Report - Times'!$B6,Fixtures!$G:$G,'Report - Times'!$AM$1,Fixtures!$J:$J,'Report - Times'!$AN$2))</f>
        <v>0</v>
      </c>
      <c r="AO6" s="79">
        <f>SUM(COUNTIFS(Fixtures!$C:$C,'Report - Times'!$A6,Fixtures!$E:$E,'Report - Times'!$B6,Fixtures!$G:$G,'Report - Times'!$AM$1,Fixtures!$H:$H,'Report - Times'!$AO$2))+(COUNTIFS(Fixtures!$C:$C,'Report - Times'!$A6,Fixtures!$E:$E,'Report - Times'!$B6,Fixtures!$G:$G,'Report - Times'!$AM$1,Fixtures!$J:$J,'Report - Times'!$AO$2))</f>
        <v>0</v>
      </c>
      <c r="AP6" s="79">
        <f>SUM(COUNTIFS(Fixtures!$C:$C,'Report - Times'!$A6,Fixtures!$E:$E,'Report - Times'!$B6,Fixtures!$G:$G,'Report - Times'!$AM$1,Fixtures!$H:$H,'Report - Times'!$AP$2))+(COUNTIFS(Fixtures!$C:$C,'Report - Times'!$A6,Fixtures!$E:$E,'Report - Times'!$B6,Fixtures!$G:$G,'Report - Times'!$AM$1,Fixtures!$J:$J,'Report - Times'!$AP$2))</f>
        <v>0</v>
      </c>
      <c r="AQ6" s="79">
        <f>SUM(COUNTIFS(Fixtures!$C:$C,'Report - Times'!$A6,Fixtures!$E:$E,'Report - Times'!$B6,Fixtures!$G:$G,'Report - Times'!$AM$1,Fixtures!$H:$H,'Report - Times'!$AQ$2))+(COUNTIFS(Fixtures!$C:$C,'Report - Times'!$A6,Fixtures!$E:$E,'Report - Times'!$B6,Fixtures!$G:$G,'Report - Times'!$AM$1,Fixtures!$J:$J,'Report - Times'!$AQ$2))</f>
        <v>0</v>
      </c>
      <c r="AR6" s="120">
        <f>SUM(COUNTIFS(Fixtures!$C:$C,'Report - Times'!$A6,Fixtures!$E:$E,'Report - Times'!$B6,Fixtures!$G:$G,'Report - Times'!$AM$1,Fixtures!$H:$H,'Report - Times'!$AR$2))+(COUNTIFS(Fixtures!$C:$C,'Report - Times'!$A6,Fixtures!$E:$E,'Report - Times'!$B6,Fixtures!$G:$G,'Report - Times'!$AM$1,Fixtures!$J:$J,'Report - Times'!$AR$2))</f>
        <v>0</v>
      </c>
      <c r="AS6" s="119">
        <f>SUM(COUNTIFS(Fixtures!$C:$C,'Report - Times'!$A6,Fixtures!$E:$E,'Report - Times'!$B6,Fixtures!$G:$G,'Report - Times'!$AS$1,Fixtures!$H:$H,'Report - Times'!$AS$2))+(COUNTIFS(Fixtures!$C:$C,'Report - Times'!$A6,Fixtures!$E:$E,'Report - Times'!$B6,Fixtures!$G:$G,'Report - Times'!$AS$1,Fixtures!$J:$J,'Report - Times'!$AS$2))</f>
        <v>0</v>
      </c>
      <c r="AT6" s="79">
        <f>SUM(COUNTIFS(Fixtures!$C:$C,'Report - Times'!$A6,Fixtures!$E:$E,'Report - Times'!$B6,Fixtures!$G:$G,'Report - Times'!$AS$1,Fixtures!$H:$H,'Report - Times'!$AT$2))+(COUNTIFS(Fixtures!$C:$C,'Report - Times'!$A6,Fixtures!$E:$E,'Report - Times'!$B6,Fixtures!$G:$G,'Report - Times'!$AS$1,Fixtures!$J:$J,'Report - Times'!$AT$2))</f>
        <v>0</v>
      </c>
      <c r="AU6" s="79">
        <f>SUM(COUNTIFS(Fixtures!$C:$C,'Report - Times'!$A6,Fixtures!$E:$E,'Report - Times'!$B6,Fixtures!$G:$G,'Report - Times'!$AS$1,Fixtures!$H:$H,'Report - Times'!$AU$2))+(COUNTIFS(Fixtures!$C:$C,'Report - Times'!$A6,Fixtures!$E:$E,'Report - Times'!$B6,Fixtures!$G:$G,'Report - Times'!$AS$1,Fixtures!$J:$J,'Report - Times'!$AU$2))</f>
        <v>0</v>
      </c>
      <c r="AV6" s="79">
        <f>SUM(COUNTIFS(Fixtures!$C:$C,'Report - Times'!$A6,Fixtures!$E:$E,'Report - Times'!$B6,Fixtures!$G:$G,'Report - Times'!$AS$1,Fixtures!$H:$H,'Report - Times'!$AV$2))+(COUNTIFS(Fixtures!$C:$C,'Report - Times'!$A6,Fixtures!$E:$E,'Report - Times'!$B6,Fixtures!$G:$G,'Report - Times'!$AS$1,Fixtures!$J:$J,'Report - Times'!$AV$2))</f>
        <v>0</v>
      </c>
      <c r="AW6" s="120">
        <f>SUM(COUNTIFS(Fixtures!$C:$C,'Report - Times'!$A6,Fixtures!$E:$E,'Report - Times'!$B6,Fixtures!$G:$G,'Report - Times'!$AS$1,Fixtures!$H:$H,'Report - Times'!$AW$2))+(COUNTIFS(Fixtures!$C:$C,'Report - Times'!$A6,Fixtures!$E:$E,'Report - Times'!$B6,Fixtures!$G:$G,'Report - Times'!$AS$1,Fixtures!$J:$J,'Report - Times'!$AW$2))</f>
        <v>0</v>
      </c>
      <c r="AX6" s="119">
        <f>SUM(COUNTIFS(Fixtures!$C:$C,'Report - Times'!$A6,Fixtures!$E:$E,'Report - Times'!$B6,Fixtures!$G:$G,'Report - Times'!$AX$1,Fixtures!$H:$H,'Report - Times'!$AX$2))+(COUNTIFS(Fixtures!$C:$C,'Report - Times'!$A6,Fixtures!$E:$E,'Report - Times'!$B6,Fixtures!$G:$G,'Report - Times'!$AX$1,Fixtures!$J:$J,'Report - Times'!$AX$2))</f>
        <v>0</v>
      </c>
      <c r="AY6" s="79">
        <f>SUM(COUNTIFS(Fixtures!$C:$C,'Report - Times'!$A6,Fixtures!$E:$E,'Report - Times'!$B6,Fixtures!$G:$G,'Report - Times'!$AX$1,Fixtures!$H:$H,'Report - Times'!$AY$2))+(COUNTIFS(Fixtures!$C:$C,'Report - Times'!$A6,Fixtures!$E:$E,'Report - Times'!$B6,Fixtures!$G:$G,'Report - Times'!$AX$1,Fixtures!$J:$J,'Report - Times'!$AY$2))</f>
        <v>0</v>
      </c>
      <c r="AZ6" s="79">
        <f>SUM(COUNTIFS(Fixtures!$C:$C,'Report - Times'!$A6,Fixtures!$E:$E,'Report - Times'!$B6,Fixtures!$G:$G,'Report - Times'!$AX$1,Fixtures!$H:$H,'Report - Times'!$AZ$2))+(COUNTIFS(Fixtures!$C:$C,'Report - Times'!$A6,Fixtures!$E:$E,'Report - Times'!$B6,Fixtures!$G:$G,'Report - Times'!$AX$1,Fixtures!$J:$J,'Report - Times'!$AZ$2))</f>
        <v>0</v>
      </c>
      <c r="BA6" s="79">
        <f>SUM(COUNTIFS(Fixtures!$C:$C,'Report - Times'!$A6,Fixtures!$E:$E,'Report - Times'!$B6,Fixtures!$G:$G,'Report - Times'!$AX$1,Fixtures!$H:$H,'Report - Times'!$BA$2))+(COUNTIFS(Fixtures!$C:$C,'Report - Times'!$A6,Fixtures!$E:$E,'Report - Times'!$B6,Fixtures!$G:$G,'Report - Times'!$AX$1,Fixtures!$J:$J,'Report - Times'!$BA$2))</f>
        <v>0</v>
      </c>
      <c r="BB6" s="120">
        <f>SUM(COUNTIFS(Fixtures!$C:$C,'Report - Times'!$A6,Fixtures!$E:$E,'Report - Times'!$B6,Fixtures!$G:$G,'Report - Times'!$AX$1,Fixtures!$H:$H,'Report - Times'!$BB$2))+(COUNTIFS(Fixtures!$C:$C,'Report - Times'!$A6,Fixtures!$E:$E,'Report - Times'!$B6,Fixtures!$G:$G,'Report - Times'!$AX$1,Fixtures!$J:$J,'Report - Times'!$BB$2))</f>
        <v>0</v>
      </c>
    </row>
    <row r="7" spans="1:54" s="78" customFormat="1" ht="11.25" x14ac:dyDescent="0.2">
      <c r="A7" s="150" t="s">
        <v>10</v>
      </c>
      <c r="B7" s="151" t="s">
        <v>14</v>
      </c>
      <c r="C7" s="152" t="s">
        <v>72</v>
      </c>
      <c r="D7" s="67">
        <f t="shared" si="0"/>
        <v>5</v>
      </c>
      <c r="E7" s="55">
        <f t="shared" si="1"/>
        <v>2</v>
      </c>
      <c r="F7" s="55">
        <f t="shared" si="2"/>
        <v>5</v>
      </c>
      <c r="G7" s="55">
        <f t="shared" si="3"/>
        <v>7</v>
      </c>
      <c r="H7" s="55">
        <f t="shared" si="4"/>
        <v>0</v>
      </c>
      <c r="I7" s="55">
        <f t="shared" si="5"/>
        <v>0</v>
      </c>
      <c r="J7" s="55">
        <f t="shared" si="6"/>
        <v>0</v>
      </c>
      <c r="K7" s="66">
        <f t="shared" si="7"/>
        <v>0</v>
      </c>
      <c r="L7" s="116">
        <f>SUM(COUNTIFS(Fixtures!$C:$C,'Report - Times'!$A7,Fixtures!$E:$E,'Report - Times'!$B7,Fixtures!$G:$G,'Report - Times'!$L$1,Fixtures!$H:$H,'Report - Times'!$L$2))+(COUNTIFS(Fixtures!$C:$C,'Report - Times'!$A7,Fixtures!$E:$E,'Report - Times'!$B7,Fixtures!$G:$G,'Report - Times'!$L$1,Fixtures!$J:$J,'Report - Times'!$L$2))</f>
        <v>2</v>
      </c>
      <c r="M7" s="79">
        <f>SUM(COUNTIFS(Fixtures!$C:$C,'Report - Times'!$A7,Fixtures!$E:$E,'Report - Times'!$B7,Fixtures!$G:$G,'Report - Times'!$L$1,Fixtures!$H:$H,'Report - Times'!$M$2))+(COUNTIFS(Fixtures!$C:$C,'Report - Times'!$A7,Fixtures!$E:$E,'Report - Times'!$B7,Fixtures!$G:$G,'Report - Times'!$L$1,Fixtures!$J:$J,'Report - Times'!$M$2))</f>
        <v>3</v>
      </c>
      <c r="N7" s="79">
        <f>SUM(COUNTIFS(Fixtures!$C:$C,'Report - Times'!$A7,Fixtures!$E:$E,'Report - Times'!$B7,Fixtures!$G:$G,'Report - Times'!$L$1,Fixtures!$H:$H,'Report - Times'!$N$2))+(COUNTIFS(Fixtures!$C:$C,'Report - Times'!$A7,Fixtures!$E:$E,'Report - Times'!$B7,Fixtures!$G:$G,'Report - Times'!$L$1,Fixtures!$J:$J,'Report - Times'!$N$2))</f>
        <v>2</v>
      </c>
      <c r="O7" s="79">
        <f>SUM(COUNTIFS(Fixtures!$C:$C,'Report - Times'!$A7,Fixtures!$E:$E,'Report - Times'!$B7,Fixtures!$G:$G,'Report - Times'!$L$1,Fixtures!$H:$H,'Report - Times'!$O$2))+(COUNTIFS(Fixtures!$C:$C,'Report - Times'!$A7,Fixtures!$E:$E,'Report - Times'!$B7,Fixtures!$G:$G,'Report - Times'!$L$1,Fixtures!$J:$J,'Report - Times'!$O$2))</f>
        <v>2</v>
      </c>
      <c r="P7" s="115">
        <f>SUM(COUNTIFS(Fixtures!$C:$C,'Report - Times'!$A7,Fixtures!$E:$E,'Report - Times'!$B7,Fixtures!$G:$G,'Report - Times'!$L$1,Fixtures!$H:$H,'Report - Times'!$P$2))+(COUNTIFS(Fixtures!$C:$C,'Report - Times'!$A7,Fixtures!$E:$E,'Report - Times'!$B7,Fixtures!$G:$G,'Report - Times'!$L$1,Fixtures!$J:$J,'Report - Times'!$P$2))</f>
        <v>1</v>
      </c>
      <c r="Q7" s="119">
        <f>SUM(COUNTIFS(Fixtures!$C:$C,'Report - Times'!$A7,Fixtures!$E:$E,'Report - Times'!$B7,Fixtures!$G:$G,'Report - Times'!$Q$1,Fixtures!$H:$H,'Report - Times'!$Q$2))+(COUNTIFS(Fixtures!$C:$C,'Report - Times'!$A7,Fixtures!$E:$E,'Report - Times'!$B7,Fixtures!$G:$G,'Report - Times'!$Q$1,Fixtures!$J:$J,'Report - Times'!$Q$2))</f>
        <v>1</v>
      </c>
      <c r="R7" s="79">
        <f>SUM(COUNTIFS(Fixtures!$C:$C,'Report - Times'!$A7,Fixtures!$E:$E,'Report - Times'!$B7,Fixtures!$G:$G,'Report - Times'!$Q$1,Fixtures!$H:$H,'Report - Times'!$R$2))+(COUNTIFS(Fixtures!$C:$C,'Report - Times'!$A7,Fixtures!$E:$E,'Report - Times'!$B7,Fixtures!$G:$G,'Report - Times'!$Q$1,Fixtures!$J:$J,'Report - Times'!$R$2))</f>
        <v>2</v>
      </c>
      <c r="S7" s="79">
        <f>SUM(COUNTIFS(Fixtures!$C:$C,'Report - Times'!$A7,Fixtures!$E:$E,'Report - Times'!$B7,Fixtures!$G:$G,'Report - Times'!$Q$1,Fixtures!$H:$H,'Report - Times'!$S$2))+(COUNTIFS(Fixtures!$C:$C,'Report - Times'!$A7,Fixtures!$E:$E,'Report - Times'!$B7,Fixtures!$G:$G,'Report - Times'!$Q$1,Fixtures!$J:$J,'Report - Times'!$S$2))</f>
        <v>1</v>
      </c>
      <c r="T7" s="79">
        <f>SUM(COUNTIFS(Fixtures!$C:$C,'Report - Times'!$A7,Fixtures!$E:$E,'Report - Times'!$B7,Fixtures!$G:$G,'Report - Times'!$Q$1,Fixtures!$H:$H,'Report - Times'!$T$2))+(COUNTIFS(Fixtures!$C:$C,'Report - Times'!$A7,Fixtures!$E:$E,'Report - Times'!$B7,Fixtures!$G:$G,'Report - Times'!$Q$1,Fixtures!$J:$J,'Report - Times'!$T$2))</f>
        <v>0</v>
      </c>
      <c r="U7" s="120">
        <f>SUM(COUNTIFS(Fixtures!$C:$C,'Report - Times'!$A7,Fixtures!$E:$E,'Report - Times'!$B7,Fixtures!$G:$G,'Report - Times'!$Q$1,Fixtures!$H:$H,'Report - Times'!$U$2))+(COUNTIFS(Fixtures!$C:$C,'Report - Times'!$A7,Fixtures!$E:$E,'Report - Times'!$B7,Fixtures!$G:$G,'Report - Times'!$Q$1,Fixtures!$J:$J,'Report - Times'!$U$2))</f>
        <v>0</v>
      </c>
      <c r="V7" s="119">
        <f>SUM(COUNTIFS(Fixtures!$C:$C,'Report - Times'!$A7,Fixtures!$E:$E,'Report - Times'!$B7,Fixtures!$G:$G,'Report - Times'!$V$1,Fixtures!$H:$H,'Report - Times'!$V$2))+(COUNTIFS(Fixtures!$C:$C,'Report - Times'!$A7,Fixtures!$E:$E,'Report - Times'!$B7,Fixtures!$G:$G,'Report - Times'!$V$1,Fixtures!$J:$J,'Report - Times'!$V$2))</f>
        <v>0</v>
      </c>
      <c r="W7" s="79">
        <f>SUM(COUNTIFS(Fixtures!$C:$C,'Report - Times'!$A7,Fixtures!$E:$E,'Report - Times'!$B7,Fixtures!$G:$G,'Report - Times'!$V$1,Fixtures!$H:$H,'Report - Times'!$W$2))+(COUNTIFS(Fixtures!$C:$C,'Report - Times'!$A7,Fixtures!$E:$E,'Report - Times'!$B7,Fixtures!$G:$G,'Report - Times'!$V$1,Fixtures!$J:$J,'Report - Times'!$W$2))</f>
        <v>2</v>
      </c>
      <c r="X7" s="79">
        <f>SUM(COUNTIFS(Fixtures!$C:$C,'Report - Times'!$A7,Fixtures!$E:$E,'Report - Times'!$B7,Fixtures!$G:$G,'Report - Times'!$V$1,Fixtures!$H:$H,'Report - Times'!$X$2))+(COUNTIFS(Fixtures!$C:$C,'Report - Times'!$A7,Fixtures!$E:$E,'Report - Times'!$B7,Fixtures!$G:$G,'Report - Times'!$V$1,Fixtures!$J:$J,'Report - Times'!$X$2))</f>
        <v>2</v>
      </c>
      <c r="Y7" s="79">
        <f>SUM(COUNTIFS(Fixtures!$C:$C,'Report - Times'!$A7,Fixtures!$E:$E,'Report - Times'!$B7,Fixtures!$G:$G,'Report - Times'!$V$1,Fixtures!$H:$H,'Report - Times'!$Y$2))+(COUNTIFS(Fixtures!$C:$C,'Report - Times'!$A7,Fixtures!$E:$E,'Report - Times'!$B7,Fixtures!$G:$G,'Report - Times'!$V$1,Fixtures!$J:$J,'Report - Times'!$Y$2))</f>
        <v>3</v>
      </c>
      <c r="Z7" s="120">
        <f>SUM(COUNTIFS(Fixtures!$C:$C,'Report - Times'!$A7,Fixtures!$E:$E,'Report - Times'!$B7,Fixtures!$G:$G,'Report - Times'!$V$1,Fixtures!$H:$H,'Report - Times'!$Z$2))+(COUNTIFS(Fixtures!$C:$C,'Report - Times'!$A7,Fixtures!$E:$E,'Report - Times'!$B7,Fixtures!$G:$G,'Report - Times'!$V$1,Fixtures!$J:$J,'Report - Times'!$Z$2))</f>
        <v>3</v>
      </c>
      <c r="AA7" s="125">
        <f>SUM(COUNTIFS(Fixtures!$C:$C,'Report - Times'!$A7,Fixtures!$E:$E,'Report - Times'!$B7,Fixtures!$G:$G,'Report - Times'!$AA$1,Fixtures!$H:$H,'Report - Times'!$AA$2))+(COUNTIFS(Fixtures!$C:$C,'Report - Times'!$A7,Fixtures!$E:$E,'Report - Times'!$B7,Fixtures!$G:$G,'Report - Times'!$AA$1,Fixtures!$J:$J,'Report - Times'!$AA$2))</f>
        <v>3</v>
      </c>
      <c r="AB7" s="80">
        <f>SUM(COUNTIFS(Fixtures!$C:$C,'Report - Times'!$A7,Fixtures!$E:$E,'Report - Times'!$B7,Fixtures!$G:$G,'Report - Times'!$AA$1,Fixtures!$H:$H,'Report - Times'!$AB$2))+(COUNTIFS(Fixtures!$C:$C,'Report - Times'!$A7,Fixtures!$E:$E,'Report - Times'!$B7,Fixtures!$G:$G,'Report - Times'!$AA$1,Fixtures!$J:$J,'Report - Times'!$AB$2))</f>
        <v>2</v>
      </c>
      <c r="AC7" s="80">
        <f>SUM(COUNTIFS(Fixtures!$C:$C,'Report - Times'!$A7,Fixtures!$E:$E,'Report - Times'!$B7,Fixtures!$G:$G,'Report - Times'!$AA$1,Fixtures!$H:$H,'Report - Times'!$AC$2))+(COUNTIFS(Fixtures!$C:$C,'Report - Times'!$A7,Fixtures!$E:$E,'Report - Times'!$B7,Fixtures!$G:$G,'Report - Times'!$AA$1,Fixtures!$J:$J,'Report - Times'!$AC$2))</f>
        <v>2</v>
      </c>
      <c r="AD7" s="80">
        <f>SUM(COUNTIFS(Fixtures!$C:$C,'Report - Times'!$A7,Fixtures!$E:$E,'Report - Times'!$B7,Fixtures!$G:$G,'Report - Times'!$AA$1,Fixtures!$H:$H,'Report - Times'!$AD$2))+(COUNTIFS(Fixtures!$C:$C,'Report - Times'!$A7,Fixtures!$E:$E,'Report - Times'!$B7,Fixtures!$G:$G,'Report - Times'!$AA$1,Fixtures!$J:$J,'Report - Times'!$AD$2))</f>
        <v>3</v>
      </c>
      <c r="AE7" s="80">
        <f>SUM(COUNTIFS(Fixtures!$C:$C,'Report - Times'!$A7,Fixtures!$E:$E,'Report - Times'!$B7,Fixtures!$G:$G,'Report - Times'!$AA$1,Fixtures!$H:$H,'Report - Times'!$AE$2))+(COUNTIFS(Fixtures!$C:$C,'Report - Times'!$A7,Fixtures!$E:$E,'Report - Times'!$B7,Fixtures!$G:$G,'Report - Times'!$AA$1,Fixtures!$J:$J,'Report - Times'!$AE$2))</f>
        <v>2</v>
      </c>
      <c r="AF7" s="126">
        <f>SUM(COUNTIFS(Fixtures!$C:$C,'Report - Times'!$A7,Fixtures!$E:$E,'Report - Times'!$B7,Fixtures!$G:$G,'Report - Times'!$AA$1,Fixtures!$H:$H,'Report - Times'!$AF$2))+(COUNTIFS(Fixtures!$C:$C,'Report - Times'!$A7,Fixtures!$E:$E,'Report - Times'!$B7,Fixtures!$G:$G,'Report - Times'!$AA$1,Fixtures!$J:$J,'Report - Times'!$AF$2))</f>
        <v>2</v>
      </c>
      <c r="AG7" s="119">
        <f>SUM(COUNTIFS(Fixtures!$C:$C,'Report - Times'!$A7,Fixtures!$E:$E,'Report - Times'!$B7,Fixtures!$G:$G,'Report - Times'!$AG$1,Fixtures!$H:$H,'Report - Times'!$AG$2))+(COUNTIFS(Fixtures!$C:$C,'Report - Times'!$A7,Fixtures!$E:$E,'Report - Times'!$B7,Fixtures!$G:$G,'Report - Times'!$AG$1,Fixtures!$J:$J,'Report - Times'!$AG$2))</f>
        <v>0</v>
      </c>
      <c r="AH7" s="81">
        <f>SUM(COUNTIFS(Fixtures!$C:$C,'Report - Times'!$A7,Fixtures!$E:$E,'Report - Times'!$B7,Fixtures!$G:$G,'Report - Times'!$AG$1,Fixtures!$H:$H,'Report - Times'!$AH$2))+(COUNTIFS(Fixtures!$C:$C,'Report - Times'!$A7,Fixtures!$E:$E,'Report - Times'!$B7,Fixtures!$G:$G,'Report - Times'!$AG$1,Fixtures!$J:$J,'Report - Times'!$AH$2))</f>
        <v>0</v>
      </c>
      <c r="AI7" s="79">
        <f>SUM(COUNTIFS(Fixtures!$C:$C,'Report - Times'!$A7,Fixtures!$E:$E,'Report - Times'!$B7,Fixtures!$G:$G,'Report - Times'!$AG$1,Fixtures!$H:$H,'Report - Times'!$AI$2))+(COUNTIFS(Fixtures!$C:$C,'Report - Times'!$A7,Fixtures!$E:$E,'Report - Times'!$B7,Fixtures!$G:$G,'Report - Times'!$AG$1,Fixtures!$J:$J,'Report - Times'!$AI$2))</f>
        <v>0</v>
      </c>
      <c r="AJ7" s="79">
        <f>SUM(COUNTIFS(Fixtures!$C:$C,'Report - Times'!$A7,Fixtures!$E:$E,'Report - Times'!$B7,Fixtures!$G:$G,'Report - Times'!$AG$1,Fixtures!$H:$H,'Report - Times'!$AJ$2))+(COUNTIFS(Fixtures!$C:$C,'Report - Times'!$A7,Fixtures!$E:$E,'Report - Times'!$B7,Fixtures!$G:$G,'Report - Times'!$AG$1,Fixtures!$J:$J,'Report - Times'!$AJ$2))</f>
        <v>0</v>
      </c>
      <c r="AK7" s="79">
        <f>SUM(COUNTIFS(Fixtures!$C:$C,'Report - Times'!$A7,Fixtures!$E:$E,'Report - Times'!$B7,Fixtures!$G:$G,'Report - Times'!$AG$1,Fixtures!$H:$H,'Report - Times'!$AK$2))+(COUNTIFS(Fixtures!$C:$C,'Report - Times'!$A7,Fixtures!$E:$E,'Report - Times'!$B7,Fixtures!$G:$G,'Report - Times'!$AG$1,Fixtures!$J:$J,'Report - Times'!$AK$2))</f>
        <v>0</v>
      </c>
      <c r="AL7" s="120">
        <f>SUM(COUNTIFS(Fixtures!$C:$C,'Report - Times'!$A7,Fixtures!$E:$E,'Report - Times'!$B7,Fixtures!$G:$G,'Report - Times'!$AG$1,Fixtures!$H:$H,'Report - Times'!$AL$2))+(COUNTIFS(Fixtures!$C:$C,'Report - Times'!$A7,Fixtures!$E:$E,'Report - Times'!$B7,Fixtures!$G:$G,'Report - Times'!$AG$1,Fixtures!$J:$J,'Report - Times'!$AL$2))</f>
        <v>0</v>
      </c>
      <c r="AM7" s="119">
        <f>SUM(COUNTIFS(Fixtures!$C:$C,'Report - Times'!$A7,Fixtures!$E:$E,'Report - Times'!$B7,Fixtures!$G:$G,'Report - Times'!$AM$1,Fixtures!$H:$H,'Report - Times'!$AM$2))+(COUNTIFS(Fixtures!$C:$C,'Report - Times'!$A7,Fixtures!$E:$E,'Report - Times'!$B7,Fixtures!$G:$G,'Report - Times'!$AM$1,Fixtures!$J:$J,'Report - Times'!$AM$2))</f>
        <v>0</v>
      </c>
      <c r="AN7" s="79">
        <f>SUM(COUNTIFS(Fixtures!$C:$C,'Report - Times'!$A7,Fixtures!$E:$E,'Report - Times'!$B7,Fixtures!$G:$G,'Report - Times'!$AM$1,Fixtures!$H:$H,'Report - Times'!$AN$2))+(COUNTIFS(Fixtures!$C:$C,'Report - Times'!$A7,Fixtures!$E:$E,'Report - Times'!$B7,Fixtures!$G:$G,'Report - Times'!$AM$1,Fixtures!$J:$J,'Report - Times'!$AN$2))</f>
        <v>0</v>
      </c>
      <c r="AO7" s="79">
        <f>SUM(COUNTIFS(Fixtures!$C:$C,'Report - Times'!$A7,Fixtures!$E:$E,'Report - Times'!$B7,Fixtures!$G:$G,'Report - Times'!$AM$1,Fixtures!$H:$H,'Report - Times'!$AO$2))+(COUNTIFS(Fixtures!$C:$C,'Report - Times'!$A7,Fixtures!$E:$E,'Report - Times'!$B7,Fixtures!$G:$G,'Report - Times'!$AM$1,Fixtures!$J:$J,'Report - Times'!$AO$2))</f>
        <v>0</v>
      </c>
      <c r="AP7" s="79">
        <f>SUM(COUNTIFS(Fixtures!$C:$C,'Report - Times'!$A7,Fixtures!$E:$E,'Report - Times'!$B7,Fixtures!$G:$G,'Report - Times'!$AM$1,Fixtures!$H:$H,'Report - Times'!$AP$2))+(COUNTIFS(Fixtures!$C:$C,'Report - Times'!$A7,Fixtures!$E:$E,'Report - Times'!$B7,Fixtures!$G:$G,'Report - Times'!$AM$1,Fixtures!$J:$J,'Report - Times'!$AP$2))</f>
        <v>0</v>
      </c>
      <c r="AQ7" s="79">
        <f>SUM(COUNTIFS(Fixtures!$C:$C,'Report - Times'!$A7,Fixtures!$E:$E,'Report - Times'!$B7,Fixtures!$G:$G,'Report - Times'!$AM$1,Fixtures!$H:$H,'Report - Times'!$AQ$2))+(COUNTIFS(Fixtures!$C:$C,'Report - Times'!$A7,Fixtures!$E:$E,'Report - Times'!$B7,Fixtures!$G:$G,'Report - Times'!$AM$1,Fixtures!$J:$J,'Report - Times'!$AQ$2))</f>
        <v>0</v>
      </c>
      <c r="AR7" s="120">
        <f>SUM(COUNTIFS(Fixtures!$C:$C,'Report - Times'!$A7,Fixtures!$E:$E,'Report - Times'!$B7,Fixtures!$G:$G,'Report - Times'!$AM$1,Fixtures!$H:$H,'Report - Times'!$AR$2))+(COUNTIFS(Fixtures!$C:$C,'Report - Times'!$A7,Fixtures!$E:$E,'Report - Times'!$B7,Fixtures!$G:$G,'Report - Times'!$AM$1,Fixtures!$J:$J,'Report - Times'!$AR$2))</f>
        <v>0</v>
      </c>
      <c r="AS7" s="119">
        <f>SUM(COUNTIFS(Fixtures!$C:$C,'Report - Times'!$A7,Fixtures!$E:$E,'Report - Times'!$B7,Fixtures!$G:$G,'Report - Times'!$AS$1,Fixtures!$H:$H,'Report - Times'!$AS$2))+(COUNTIFS(Fixtures!$C:$C,'Report - Times'!$A7,Fixtures!$E:$E,'Report - Times'!$B7,Fixtures!$G:$G,'Report - Times'!$AS$1,Fixtures!$J:$J,'Report - Times'!$AS$2))</f>
        <v>0</v>
      </c>
      <c r="AT7" s="79">
        <f>SUM(COUNTIFS(Fixtures!$C:$C,'Report - Times'!$A7,Fixtures!$E:$E,'Report - Times'!$B7,Fixtures!$G:$G,'Report - Times'!$AS$1,Fixtures!$H:$H,'Report - Times'!$AT$2))+(COUNTIFS(Fixtures!$C:$C,'Report - Times'!$A7,Fixtures!$E:$E,'Report - Times'!$B7,Fixtures!$G:$G,'Report - Times'!$AS$1,Fixtures!$J:$J,'Report - Times'!$AT$2))</f>
        <v>0</v>
      </c>
      <c r="AU7" s="79">
        <f>SUM(COUNTIFS(Fixtures!$C:$C,'Report - Times'!$A7,Fixtures!$E:$E,'Report - Times'!$B7,Fixtures!$G:$G,'Report - Times'!$AS$1,Fixtures!$H:$H,'Report - Times'!$AU$2))+(COUNTIFS(Fixtures!$C:$C,'Report - Times'!$A7,Fixtures!$E:$E,'Report - Times'!$B7,Fixtures!$G:$G,'Report - Times'!$AS$1,Fixtures!$J:$J,'Report - Times'!$AU$2))</f>
        <v>0</v>
      </c>
      <c r="AV7" s="79">
        <f>SUM(COUNTIFS(Fixtures!$C:$C,'Report - Times'!$A7,Fixtures!$E:$E,'Report - Times'!$B7,Fixtures!$G:$G,'Report - Times'!$AS$1,Fixtures!$H:$H,'Report - Times'!$AV$2))+(COUNTIFS(Fixtures!$C:$C,'Report - Times'!$A7,Fixtures!$E:$E,'Report - Times'!$B7,Fixtures!$G:$G,'Report - Times'!$AS$1,Fixtures!$J:$J,'Report - Times'!$AV$2))</f>
        <v>0</v>
      </c>
      <c r="AW7" s="120">
        <f>SUM(COUNTIFS(Fixtures!$C:$C,'Report - Times'!$A7,Fixtures!$E:$E,'Report - Times'!$B7,Fixtures!$G:$G,'Report - Times'!$AS$1,Fixtures!$H:$H,'Report - Times'!$AW$2))+(COUNTIFS(Fixtures!$C:$C,'Report - Times'!$A7,Fixtures!$E:$E,'Report - Times'!$B7,Fixtures!$G:$G,'Report - Times'!$AS$1,Fixtures!$J:$J,'Report - Times'!$AW$2))</f>
        <v>0</v>
      </c>
      <c r="AX7" s="119">
        <f>SUM(COUNTIFS(Fixtures!$C:$C,'Report - Times'!$A7,Fixtures!$E:$E,'Report - Times'!$B7,Fixtures!$G:$G,'Report - Times'!$AX$1,Fixtures!$H:$H,'Report - Times'!$AX$2))+(COUNTIFS(Fixtures!$C:$C,'Report - Times'!$A7,Fixtures!$E:$E,'Report - Times'!$B7,Fixtures!$G:$G,'Report - Times'!$AX$1,Fixtures!$J:$J,'Report - Times'!$AX$2))</f>
        <v>0</v>
      </c>
      <c r="AY7" s="79">
        <f>SUM(COUNTIFS(Fixtures!$C:$C,'Report - Times'!$A7,Fixtures!$E:$E,'Report - Times'!$B7,Fixtures!$G:$G,'Report - Times'!$AX$1,Fixtures!$H:$H,'Report - Times'!$AY$2))+(COUNTIFS(Fixtures!$C:$C,'Report - Times'!$A7,Fixtures!$E:$E,'Report - Times'!$B7,Fixtures!$G:$G,'Report - Times'!$AX$1,Fixtures!$J:$J,'Report - Times'!$AY$2))</f>
        <v>0</v>
      </c>
      <c r="AZ7" s="79">
        <f>SUM(COUNTIFS(Fixtures!$C:$C,'Report - Times'!$A7,Fixtures!$E:$E,'Report - Times'!$B7,Fixtures!$G:$G,'Report - Times'!$AX$1,Fixtures!$H:$H,'Report - Times'!$AZ$2))+(COUNTIFS(Fixtures!$C:$C,'Report - Times'!$A7,Fixtures!$E:$E,'Report - Times'!$B7,Fixtures!$G:$G,'Report - Times'!$AX$1,Fixtures!$J:$J,'Report - Times'!$AZ$2))</f>
        <v>0</v>
      </c>
      <c r="BA7" s="79">
        <f>SUM(COUNTIFS(Fixtures!$C:$C,'Report - Times'!$A7,Fixtures!$E:$E,'Report - Times'!$B7,Fixtures!$G:$G,'Report - Times'!$AX$1,Fixtures!$H:$H,'Report - Times'!$BA$2))+(COUNTIFS(Fixtures!$C:$C,'Report - Times'!$A7,Fixtures!$E:$E,'Report - Times'!$B7,Fixtures!$G:$G,'Report - Times'!$AX$1,Fixtures!$J:$J,'Report - Times'!$BA$2))</f>
        <v>0</v>
      </c>
      <c r="BB7" s="120">
        <f>SUM(COUNTIFS(Fixtures!$C:$C,'Report - Times'!$A7,Fixtures!$E:$E,'Report - Times'!$B7,Fixtures!$G:$G,'Report - Times'!$AX$1,Fixtures!$H:$H,'Report - Times'!$BB$2))+(COUNTIFS(Fixtures!$C:$C,'Report - Times'!$A7,Fixtures!$E:$E,'Report - Times'!$B7,Fixtures!$G:$G,'Report - Times'!$AX$1,Fixtures!$J:$J,'Report - Times'!$BB$2))</f>
        <v>0</v>
      </c>
    </row>
    <row r="8" spans="1:54" s="19" customFormat="1" ht="5.25" x14ac:dyDescent="0.15">
      <c r="A8" s="514"/>
      <c r="B8" s="515"/>
      <c r="C8" s="515"/>
      <c r="D8" s="510"/>
      <c r="E8" s="510"/>
      <c r="F8" s="510"/>
      <c r="G8" s="510"/>
      <c r="H8" s="510"/>
      <c r="I8" s="510"/>
      <c r="J8" s="510"/>
      <c r="K8" s="510"/>
      <c r="L8" s="510"/>
      <c r="M8" s="510"/>
      <c r="N8" s="510"/>
      <c r="O8" s="510"/>
      <c r="P8" s="510"/>
      <c r="Q8" s="510"/>
      <c r="R8" s="510"/>
      <c r="S8" s="510"/>
      <c r="T8" s="510"/>
      <c r="U8" s="510"/>
      <c r="V8" s="510"/>
      <c r="W8" s="510"/>
      <c r="X8" s="510"/>
      <c r="Y8" s="510"/>
      <c r="Z8" s="510"/>
      <c r="AA8" s="510"/>
      <c r="AB8" s="510"/>
      <c r="AC8" s="510"/>
      <c r="AD8" s="510"/>
      <c r="AE8" s="510"/>
      <c r="AF8" s="510"/>
      <c r="AG8" s="510"/>
      <c r="AH8" s="510"/>
      <c r="AI8" s="510"/>
      <c r="AJ8" s="510"/>
      <c r="AK8" s="510"/>
      <c r="AL8" s="510"/>
      <c r="AM8" s="510"/>
      <c r="AN8" s="510"/>
      <c r="AO8" s="510"/>
      <c r="AP8" s="510"/>
      <c r="AQ8" s="510"/>
      <c r="AR8" s="510"/>
      <c r="AS8" s="510"/>
      <c r="AT8" s="510"/>
      <c r="AU8" s="510"/>
      <c r="AV8" s="510"/>
      <c r="AW8" s="510"/>
      <c r="AX8" s="510"/>
      <c r="AY8" s="510"/>
      <c r="AZ8" s="510"/>
      <c r="BA8" s="510"/>
      <c r="BB8" s="511"/>
    </row>
    <row r="9" spans="1:54" s="14" customFormat="1" ht="11.25" x14ac:dyDescent="0.2">
      <c r="A9" s="75" t="s">
        <v>15</v>
      </c>
      <c r="B9" s="74" t="s">
        <v>96</v>
      </c>
      <c r="C9" s="76" t="s">
        <v>72</v>
      </c>
      <c r="D9" s="67">
        <f t="shared" ref="D9:D20" si="8">SUM(L9:P9)/2</f>
        <v>0</v>
      </c>
      <c r="E9" s="55">
        <f t="shared" ref="E9:E20" si="9">SUM(Q9:U9)/2</f>
        <v>0</v>
      </c>
      <c r="F9" s="55">
        <f t="shared" ref="F9:F20" si="10">SUM(V9:Z9)/2</f>
        <v>0</v>
      </c>
      <c r="G9" s="55">
        <f t="shared" ref="G9:G20" si="11">SUM(AA9:AF9)/2</f>
        <v>0</v>
      </c>
      <c r="H9" s="55">
        <f t="shared" ref="H9:H20" si="12">SUM(AG9:AL9)/2</f>
        <v>0</v>
      </c>
      <c r="I9" s="55">
        <f t="shared" ref="I9:I20" si="13">SUM(AM9:AR9)/2</f>
        <v>0</v>
      </c>
      <c r="J9" s="55">
        <f t="shared" ref="J9:J20" si="14">SUM(AS9:AW9)/2</f>
        <v>0</v>
      </c>
      <c r="K9" s="66">
        <f t="shared" ref="K9:K20" si="15">SUM(AX9:BB9)/2</f>
        <v>0</v>
      </c>
      <c r="L9" s="117">
        <f>SUM(COUNTIFS(Fixtures!$C:$C,'Report - Times'!$A9,Fixtures!$E:$E,'Report - Times'!$B9,Fixtures!$G:$G,'Report - Times'!$L$1,Fixtures!$H:$H,'Report - Times'!$L$2))+(COUNTIFS(Fixtures!$C:$C,'Report - Times'!$A9,Fixtures!$E:$E,'Report - Times'!$B9,Fixtures!$G:$G,'Report - Times'!$L$1,Fixtures!$J:$J,'Report - Times'!$L$2))</f>
        <v>0</v>
      </c>
      <c r="M9" s="55">
        <f>SUM(COUNTIFS(Fixtures!$C:$C,'Report - Times'!$A9,Fixtures!$E:$E,'Report - Times'!$B9,Fixtures!$G:$G,'Report - Times'!$L$1,Fixtures!$H:$H,'Report - Times'!$M$2))+(COUNTIFS(Fixtures!$C:$C,'Report - Times'!$A9,Fixtures!$E:$E,'Report - Times'!$B9,Fixtures!$G:$G,'Report - Times'!$L$1,Fixtures!$J:$J,'Report - Times'!$M$2))</f>
        <v>0</v>
      </c>
      <c r="N9" s="55">
        <f>SUM(COUNTIFS(Fixtures!$C:$C,'Report - Times'!$A9,Fixtures!$E:$E,'Report - Times'!$B9,Fixtures!$G:$G,'Report - Times'!$L$1,Fixtures!$H:$H,'Report - Times'!$N$2))+(COUNTIFS(Fixtures!$C:$C,'Report - Times'!$A9,Fixtures!$E:$E,'Report - Times'!$B9,Fixtures!$G:$G,'Report - Times'!$L$1,Fixtures!$J:$J,'Report - Times'!$N$2))</f>
        <v>0</v>
      </c>
      <c r="O9" s="55">
        <f>SUM(COUNTIFS(Fixtures!$C:$C,'Report - Times'!$A9,Fixtures!$E:$E,'Report - Times'!$B9,Fixtures!$G:$G,'Report - Times'!$L$1,Fixtures!$H:$H,'Report - Times'!$O$2))+(COUNTIFS(Fixtures!$C:$C,'Report - Times'!$A9,Fixtures!$E:$E,'Report - Times'!$B9,Fixtures!$G:$G,'Report - Times'!$L$1,Fixtures!$J:$J,'Report - Times'!$O$2))</f>
        <v>0</v>
      </c>
      <c r="P9" s="66">
        <f>SUM(COUNTIFS(Fixtures!$C:$C,'Report - Times'!$A9,Fixtures!$E:$E,'Report - Times'!$B9,Fixtures!$G:$G,'Report - Times'!$L$1,Fixtures!$H:$H,'Report - Times'!$P$2))+(COUNTIFS(Fixtures!$C:$C,'Report - Times'!$A9,Fixtures!$E:$E,'Report - Times'!$B9,Fixtures!$G:$G,'Report - Times'!$L$1,Fixtures!$J:$J,'Report - Times'!$P$2))</f>
        <v>0</v>
      </c>
      <c r="Q9" s="121">
        <f>SUM(COUNTIFS(Fixtures!$C:$C,'Report - Times'!$A9,Fixtures!$E:$E,'Report - Times'!$B9,Fixtures!$G:$G,'Report - Times'!$Q$1,Fixtures!$H:$H,'Report - Times'!$Q$2))+(COUNTIFS(Fixtures!$C:$C,'Report - Times'!$A9,Fixtures!$E:$E,'Report - Times'!$B9,Fixtures!$G:$G,'Report - Times'!$Q$1,Fixtures!$J:$J,'Report - Times'!$Q$2))</f>
        <v>0</v>
      </c>
      <c r="R9" s="55">
        <f>SUM(COUNTIFS(Fixtures!$C:$C,'Report - Times'!$A9,Fixtures!$E:$E,'Report - Times'!$B9,Fixtures!$G:$G,'Report - Times'!$Q$1,Fixtures!$H:$H,'Report - Times'!$R$2))+(COUNTIFS(Fixtures!$C:$C,'Report - Times'!$A9,Fixtures!$E:$E,'Report - Times'!$B9,Fixtures!$G:$G,'Report - Times'!$Q$1,Fixtures!$J:$J,'Report - Times'!$R$2))</f>
        <v>0</v>
      </c>
      <c r="S9" s="55">
        <f>SUM(COUNTIFS(Fixtures!$C:$C,'Report - Times'!$A9,Fixtures!$E:$E,'Report - Times'!$B9,Fixtures!$G:$G,'Report - Times'!$Q$1,Fixtures!$H:$H,'Report - Times'!$S$2))+(COUNTIFS(Fixtures!$C:$C,'Report - Times'!$A9,Fixtures!$E:$E,'Report - Times'!$B9,Fixtures!$G:$G,'Report - Times'!$Q$1,Fixtures!$J:$J,'Report - Times'!$S$2))</f>
        <v>0</v>
      </c>
      <c r="T9" s="55">
        <f>SUM(COUNTIFS(Fixtures!$C:$C,'Report - Times'!$A9,Fixtures!$E:$E,'Report - Times'!$B9,Fixtures!$G:$G,'Report - Times'!$Q$1,Fixtures!$H:$H,'Report - Times'!$T$2))+(COUNTIFS(Fixtures!$C:$C,'Report - Times'!$A9,Fixtures!$E:$E,'Report - Times'!$B9,Fixtures!$G:$G,'Report - Times'!$Q$1,Fixtures!$J:$J,'Report - Times'!$T$2))</f>
        <v>0</v>
      </c>
      <c r="U9" s="122">
        <f>SUM(COUNTIFS(Fixtures!$C:$C,'Report - Times'!$A9,Fixtures!$E:$E,'Report - Times'!$B9,Fixtures!$G:$G,'Report - Times'!$Q$1,Fixtures!$H:$H,'Report - Times'!$U$2))+(COUNTIFS(Fixtures!$C:$C,'Report - Times'!$A9,Fixtures!$E:$E,'Report - Times'!$B9,Fixtures!$G:$G,'Report - Times'!$Q$1,Fixtures!$J:$J,'Report - Times'!$U$2))</f>
        <v>0</v>
      </c>
      <c r="V9" s="121">
        <f>SUM(COUNTIFS(Fixtures!$C:$C,'Report - Times'!$A9,Fixtures!$E:$E,'Report - Times'!$B9,Fixtures!$G:$G,'Report - Times'!$V$1,Fixtures!$H:$H,'Report - Times'!$V$2))+(COUNTIFS(Fixtures!$C:$C,'Report - Times'!$A9,Fixtures!$E:$E,'Report - Times'!$B9,Fixtures!$G:$G,'Report - Times'!$V$1,Fixtures!$J:$J,'Report - Times'!$V$2))</f>
        <v>0</v>
      </c>
      <c r="W9" s="55">
        <f>SUM(COUNTIFS(Fixtures!$C:$C,'Report - Times'!$A9,Fixtures!$E:$E,'Report - Times'!$B9,Fixtures!$G:$G,'Report - Times'!$V$1,Fixtures!$H:$H,'Report - Times'!$W$2))+(COUNTIFS(Fixtures!$C:$C,'Report - Times'!$A9,Fixtures!$E:$E,'Report - Times'!$B9,Fixtures!$G:$G,'Report - Times'!$V$1,Fixtures!$J:$J,'Report - Times'!$W$2))</f>
        <v>0</v>
      </c>
      <c r="X9" s="55">
        <f>SUM(COUNTIFS(Fixtures!$C:$C,'Report - Times'!$A9,Fixtures!$E:$E,'Report - Times'!$B9,Fixtures!$G:$G,'Report - Times'!$V$1,Fixtures!$H:$H,'Report - Times'!$X$2))+(COUNTIFS(Fixtures!$C:$C,'Report - Times'!$A9,Fixtures!$E:$E,'Report - Times'!$B9,Fixtures!$G:$G,'Report - Times'!$V$1,Fixtures!$J:$J,'Report - Times'!$X$2))</f>
        <v>0</v>
      </c>
      <c r="Y9" s="55">
        <f>SUM(COUNTIFS(Fixtures!$C:$C,'Report - Times'!$A9,Fixtures!$E:$E,'Report - Times'!$B9,Fixtures!$G:$G,'Report - Times'!$V$1,Fixtures!$H:$H,'Report - Times'!$Y$2))+(COUNTIFS(Fixtures!$C:$C,'Report - Times'!$A9,Fixtures!$E:$E,'Report - Times'!$B9,Fixtures!$G:$G,'Report - Times'!$V$1,Fixtures!$J:$J,'Report - Times'!$Y$2))</f>
        <v>0</v>
      </c>
      <c r="Z9" s="122">
        <f>SUM(COUNTIFS(Fixtures!$C:$C,'Report - Times'!$A9,Fixtures!$E:$E,'Report - Times'!$B9,Fixtures!$G:$G,'Report - Times'!$V$1,Fixtures!$H:$H,'Report - Times'!$Z$2))+(COUNTIFS(Fixtures!$C:$C,'Report - Times'!$A9,Fixtures!$E:$E,'Report - Times'!$B9,Fixtures!$G:$G,'Report - Times'!$V$1,Fixtures!$J:$J,'Report - Times'!$Z$2))</f>
        <v>0</v>
      </c>
      <c r="AA9" s="127">
        <f>SUM(COUNTIFS(Fixtures!$C:$C,'Report - Times'!$A9,Fixtures!$E:$E,'Report - Times'!$B9,Fixtures!$G:$G,'Report - Times'!$AA$1,Fixtures!$H:$H,'Report - Times'!$AA$2))+(COUNTIFS(Fixtures!$C:$C,'Report - Times'!$A9,Fixtures!$E:$E,'Report - Times'!$B9,Fixtures!$G:$G,'Report - Times'!$AA$1,Fixtures!$J:$J,'Report - Times'!$AA$2))</f>
        <v>0</v>
      </c>
      <c r="AB9" s="49">
        <f>SUM(COUNTIFS(Fixtures!$C:$C,'Report - Times'!$A9,Fixtures!$E:$E,'Report - Times'!$B9,Fixtures!$G:$G,'Report - Times'!$AA$1,Fixtures!$H:$H,'Report - Times'!$AB$2))+(COUNTIFS(Fixtures!$C:$C,'Report - Times'!$A9,Fixtures!$E:$E,'Report - Times'!$B9,Fixtures!$G:$G,'Report - Times'!$AA$1,Fixtures!$J:$J,'Report - Times'!$AB$2))</f>
        <v>0</v>
      </c>
      <c r="AC9" s="49">
        <f>SUM(COUNTIFS(Fixtures!$C:$C,'Report - Times'!$A9,Fixtures!$E:$E,'Report - Times'!$B9,Fixtures!$G:$G,'Report - Times'!$AA$1,Fixtures!$H:$H,'Report - Times'!$AC$2))+(COUNTIFS(Fixtures!$C:$C,'Report - Times'!$A9,Fixtures!$E:$E,'Report - Times'!$B9,Fixtures!$G:$G,'Report - Times'!$AA$1,Fixtures!$J:$J,'Report - Times'!$AC$2))</f>
        <v>0</v>
      </c>
      <c r="AD9" s="49">
        <f>SUM(COUNTIFS(Fixtures!$C:$C,'Report - Times'!$A9,Fixtures!$E:$E,'Report - Times'!$B9,Fixtures!$G:$G,'Report - Times'!$AA$1,Fixtures!$H:$H,'Report - Times'!$AD$2))+(COUNTIFS(Fixtures!$C:$C,'Report - Times'!$A9,Fixtures!$E:$E,'Report - Times'!$B9,Fixtures!$G:$G,'Report - Times'!$AA$1,Fixtures!$J:$J,'Report - Times'!$AD$2))</f>
        <v>0</v>
      </c>
      <c r="AE9" s="49">
        <f>SUM(COUNTIFS(Fixtures!$C:$C,'Report - Times'!$A9,Fixtures!$E:$E,'Report - Times'!$B9,Fixtures!$G:$G,'Report - Times'!$AA$1,Fixtures!$H:$H,'Report - Times'!$AE$2))+(COUNTIFS(Fixtures!$C:$C,'Report - Times'!$A9,Fixtures!$E:$E,'Report - Times'!$B9,Fixtures!$G:$G,'Report - Times'!$AA$1,Fixtures!$J:$J,'Report - Times'!$AE$2))</f>
        <v>0</v>
      </c>
      <c r="AF9" s="128">
        <f>SUM(COUNTIFS(Fixtures!$C:$C,'Report - Times'!$A9,Fixtures!$E:$E,'Report - Times'!$B9,Fixtures!$G:$G,'Report - Times'!$AA$1,Fixtures!$H:$H,'Report - Times'!$AF$2))+(COUNTIFS(Fixtures!$C:$C,'Report - Times'!$A9,Fixtures!$E:$E,'Report - Times'!$B9,Fixtures!$G:$G,'Report - Times'!$AA$1,Fixtures!$J:$J,'Report - Times'!$AF$2))</f>
        <v>0</v>
      </c>
      <c r="AG9" s="121">
        <f>SUM(COUNTIFS(Fixtures!$C:$C,'Report - Times'!$A9,Fixtures!$E:$E,'Report - Times'!$B9,Fixtures!$G:$G,'Report - Times'!$AG$1,Fixtures!$H:$H,'Report - Times'!$AG$2))+(COUNTIFS(Fixtures!$C:$C,'Report - Times'!$A9,Fixtures!$E:$E,'Report - Times'!$B9,Fixtures!$G:$G,'Report - Times'!$AG$1,Fixtures!$J:$J,'Report - Times'!$AG$2))</f>
        <v>0</v>
      </c>
      <c r="AH9" s="56">
        <f>SUM(COUNTIFS(Fixtures!$C:$C,'Report - Times'!$A9,Fixtures!$E:$E,'Report - Times'!$B9,Fixtures!$G:$G,'Report - Times'!$AG$1,Fixtures!$H:$H,'Report - Times'!$AH$2))+(COUNTIFS(Fixtures!$C:$C,'Report - Times'!$A9,Fixtures!$E:$E,'Report - Times'!$B9,Fixtures!$G:$G,'Report - Times'!$AG$1,Fixtures!$J:$J,'Report - Times'!$AH$2))</f>
        <v>0</v>
      </c>
      <c r="AI9" s="55">
        <f>SUM(COUNTIFS(Fixtures!$C:$C,'Report - Times'!$A9,Fixtures!$E:$E,'Report - Times'!$B9,Fixtures!$G:$G,'Report - Times'!$AG$1,Fixtures!$H:$H,'Report - Times'!$AI$2))+(COUNTIFS(Fixtures!$C:$C,'Report - Times'!$A9,Fixtures!$E:$E,'Report - Times'!$B9,Fixtures!$G:$G,'Report - Times'!$AG$1,Fixtures!$J:$J,'Report - Times'!$AI$2))</f>
        <v>0</v>
      </c>
      <c r="AJ9" s="55">
        <f>SUM(COUNTIFS(Fixtures!$C:$C,'Report - Times'!$A9,Fixtures!$E:$E,'Report - Times'!$B9,Fixtures!$G:$G,'Report - Times'!$AG$1,Fixtures!$H:$H,'Report - Times'!$AJ$2))+(COUNTIFS(Fixtures!$C:$C,'Report - Times'!$A9,Fixtures!$E:$E,'Report - Times'!$B9,Fixtures!$G:$G,'Report - Times'!$AG$1,Fixtures!$J:$J,'Report - Times'!$AJ$2))</f>
        <v>0</v>
      </c>
      <c r="AK9" s="55">
        <f>SUM(COUNTIFS(Fixtures!$C:$C,'Report - Times'!$A9,Fixtures!$E:$E,'Report - Times'!$B9,Fixtures!$G:$G,'Report - Times'!$AG$1,Fixtures!$H:$H,'Report - Times'!$AK$2))+(COUNTIFS(Fixtures!$C:$C,'Report - Times'!$A9,Fixtures!$E:$E,'Report - Times'!$B9,Fixtures!$G:$G,'Report - Times'!$AG$1,Fixtures!$J:$J,'Report - Times'!$AK$2))</f>
        <v>0</v>
      </c>
      <c r="AL9" s="122">
        <f>SUM(COUNTIFS(Fixtures!$C:$C,'Report - Times'!$A9,Fixtures!$E:$E,'Report - Times'!$B9,Fixtures!$G:$G,'Report - Times'!$AG$1,Fixtures!$H:$H,'Report - Times'!$AL$2))+(COUNTIFS(Fixtures!$C:$C,'Report - Times'!$A9,Fixtures!$E:$E,'Report - Times'!$B9,Fixtures!$G:$G,'Report - Times'!$AG$1,Fixtures!$J:$J,'Report - Times'!$AL$2))</f>
        <v>0</v>
      </c>
      <c r="AM9" s="121">
        <f>SUM(COUNTIFS(Fixtures!$C:$C,'Report - Times'!$A9,Fixtures!$E:$E,'Report - Times'!$B9,Fixtures!$G:$G,'Report - Times'!$AM$1,Fixtures!$H:$H,'Report - Times'!$AM$2))+(COUNTIFS(Fixtures!$C:$C,'Report - Times'!$A9,Fixtures!$E:$E,'Report - Times'!$B9,Fixtures!$G:$G,'Report - Times'!$AM$1,Fixtures!$J:$J,'Report - Times'!$AM$2))</f>
        <v>0</v>
      </c>
      <c r="AN9" s="55">
        <f>SUM(COUNTIFS(Fixtures!$C:$C,'Report - Times'!$A9,Fixtures!$E:$E,'Report - Times'!$B9,Fixtures!$G:$G,'Report - Times'!$AM$1,Fixtures!$H:$H,'Report - Times'!$AN$2))+(COUNTIFS(Fixtures!$C:$C,'Report - Times'!$A9,Fixtures!$E:$E,'Report - Times'!$B9,Fixtures!$G:$G,'Report - Times'!$AM$1,Fixtures!$J:$J,'Report - Times'!$AN$2))</f>
        <v>0</v>
      </c>
      <c r="AO9" s="55">
        <f>SUM(COUNTIFS(Fixtures!$C:$C,'Report - Times'!$A9,Fixtures!$E:$E,'Report - Times'!$B9,Fixtures!$G:$G,'Report - Times'!$AM$1,Fixtures!$H:$H,'Report - Times'!$AO$2))+(COUNTIFS(Fixtures!$C:$C,'Report - Times'!$A9,Fixtures!$E:$E,'Report - Times'!$B9,Fixtures!$G:$G,'Report - Times'!$AM$1,Fixtures!$J:$J,'Report - Times'!$AO$2))</f>
        <v>0</v>
      </c>
      <c r="AP9" s="55">
        <f>SUM(COUNTIFS(Fixtures!$C:$C,'Report - Times'!$A9,Fixtures!$E:$E,'Report - Times'!$B9,Fixtures!$G:$G,'Report - Times'!$AM$1,Fixtures!$H:$H,'Report - Times'!$AP$2))+(COUNTIFS(Fixtures!$C:$C,'Report - Times'!$A9,Fixtures!$E:$E,'Report - Times'!$B9,Fixtures!$G:$G,'Report - Times'!$AM$1,Fixtures!$J:$J,'Report - Times'!$AP$2))</f>
        <v>0</v>
      </c>
      <c r="AQ9" s="55">
        <f>SUM(COUNTIFS(Fixtures!$C:$C,'Report - Times'!$A9,Fixtures!$E:$E,'Report - Times'!$B9,Fixtures!$G:$G,'Report - Times'!$AM$1,Fixtures!$H:$H,'Report - Times'!$AQ$2))+(COUNTIFS(Fixtures!$C:$C,'Report - Times'!$A9,Fixtures!$E:$E,'Report - Times'!$B9,Fixtures!$G:$G,'Report - Times'!$AM$1,Fixtures!$J:$J,'Report - Times'!$AQ$2))</f>
        <v>0</v>
      </c>
      <c r="AR9" s="122">
        <f>SUM(COUNTIFS(Fixtures!$C:$C,'Report - Times'!$A9,Fixtures!$E:$E,'Report - Times'!$B9,Fixtures!$G:$G,'Report - Times'!$AM$1,Fixtures!$H:$H,'Report - Times'!$AR$2))+(COUNTIFS(Fixtures!$C:$C,'Report - Times'!$A9,Fixtures!$E:$E,'Report - Times'!$B9,Fixtures!$G:$G,'Report - Times'!$AM$1,Fixtures!$J:$J,'Report - Times'!$AR$2))</f>
        <v>0</v>
      </c>
      <c r="AS9" s="121">
        <f>SUM(COUNTIFS(Fixtures!$C:$C,'Report - Times'!$A9,Fixtures!$E:$E,'Report - Times'!$B9,Fixtures!$G:$G,'Report - Times'!$AS$1,Fixtures!$H:$H,'Report - Times'!$AS$2))+(COUNTIFS(Fixtures!$C:$C,'Report - Times'!$A9,Fixtures!$E:$E,'Report - Times'!$B9,Fixtures!$G:$G,'Report - Times'!$AS$1,Fixtures!$J:$J,'Report - Times'!$AS$2))</f>
        <v>0</v>
      </c>
      <c r="AT9" s="55">
        <f>SUM(COUNTIFS(Fixtures!$C:$C,'Report - Times'!$A9,Fixtures!$E:$E,'Report - Times'!$B9,Fixtures!$G:$G,'Report - Times'!$AS$1,Fixtures!$H:$H,'Report - Times'!$AT$2))+(COUNTIFS(Fixtures!$C:$C,'Report - Times'!$A9,Fixtures!$E:$E,'Report - Times'!$B9,Fixtures!$G:$G,'Report - Times'!$AS$1,Fixtures!$J:$J,'Report - Times'!$AT$2))</f>
        <v>0</v>
      </c>
      <c r="AU9" s="55">
        <f>SUM(COUNTIFS(Fixtures!$C:$C,'Report - Times'!$A9,Fixtures!$E:$E,'Report - Times'!$B9,Fixtures!$G:$G,'Report - Times'!$AS$1,Fixtures!$H:$H,'Report - Times'!$AU$2))+(COUNTIFS(Fixtures!$C:$C,'Report - Times'!$A9,Fixtures!$E:$E,'Report - Times'!$B9,Fixtures!$G:$G,'Report - Times'!$AS$1,Fixtures!$J:$J,'Report - Times'!$AU$2))</f>
        <v>0</v>
      </c>
      <c r="AV9" s="55">
        <f>SUM(COUNTIFS(Fixtures!$C:$C,'Report - Times'!$A9,Fixtures!$E:$E,'Report - Times'!$B9,Fixtures!$G:$G,'Report - Times'!$AS$1,Fixtures!$H:$H,'Report - Times'!$AV$2))+(COUNTIFS(Fixtures!$C:$C,'Report - Times'!$A9,Fixtures!$E:$E,'Report - Times'!$B9,Fixtures!$G:$G,'Report - Times'!$AS$1,Fixtures!$J:$J,'Report - Times'!$AV$2))</f>
        <v>0</v>
      </c>
      <c r="AW9" s="122">
        <f>SUM(COUNTIFS(Fixtures!$C:$C,'Report - Times'!$A9,Fixtures!$E:$E,'Report - Times'!$B9,Fixtures!$G:$G,'Report - Times'!$AS$1,Fixtures!$H:$H,'Report - Times'!$AW$2))+(COUNTIFS(Fixtures!$C:$C,'Report - Times'!$A9,Fixtures!$E:$E,'Report - Times'!$B9,Fixtures!$G:$G,'Report - Times'!$AS$1,Fixtures!$J:$J,'Report - Times'!$AW$2))</f>
        <v>0</v>
      </c>
      <c r="AX9" s="121">
        <f>SUM(COUNTIFS(Fixtures!$C:$C,'Report - Times'!$A9,Fixtures!$E:$E,'Report - Times'!$B9,Fixtures!$G:$G,'Report - Times'!$AX$1,Fixtures!$H:$H,'Report - Times'!$AX$2))+(COUNTIFS(Fixtures!$C:$C,'Report - Times'!$A9,Fixtures!$E:$E,'Report - Times'!$B9,Fixtures!$G:$G,'Report - Times'!$AX$1,Fixtures!$J:$J,'Report - Times'!$AX$2))</f>
        <v>0</v>
      </c>
      <c r="AY9" s="55">
        <f>SUM(COUNTIFS(Fixtures!$C:$C,'Report - Times'!$A9,Fixtures!$E:$E,'Report - Times'!$B9,Fixtures!$G:$G,'Report - Times'!$AX$1,Fixtures!$H:$H,'Report - Times'!$AY$2))+(COUNTIFS(Fixtures!$C:$C,'Report - Times'!$A9,Fixtures!$E:$E,'Report - Times'!$B9,Fixtures!$G:$G,'Report - Times'!$AX$1,Fixtures!$J:$J,'Report - Times'!$AY$2))</f>
        <v>0</v>
      </c>
      <c r="AZ9" s="55">
        <f>SUM(COUNTIFS(Fixtures!$C:$C,'Report - Times'!$A9,Fixtures!$E:$E,'Report - Times'!$B9,Fixtures!$G:$G,'Report - Times'!$AX$1,Fixtures!$H:$H,'Report - Times'!$AZ$2))+(COUNTIFS(Fixtures!$C:$C,'Report - Times'!$A9,Fixtures!$E:$E,'Report - Times'!$B9,Fixtures!$G:$G,'Report - Times'!$AX$1,Fixtures!$J:$J,'Report - Times'!$AZ$2))</f>
        <v>0</v>
      </c>
      <c r="BA9" s="55">
        <f>SUM(COUNTIFS(Fixtures!$C:$C,'Report - Times'!$A9,Fixtures!$E:$E,'Report - Times'!$B9,Fixtures!$G:$G,'Report - Times'!$AX$1,Fixtures!$H:$H,'Report - Times'!$BA$2))+(COUNTIFS(Fixtures!$C:$C,'Report - Times'!$A9,Fixtures!$E:$E,'Report - Times'!$B9,Fixtures!$G:$G,'Report - Times'!$AX$1,Fixtures!$J:$J,'Report - Times'!$BA$2))</f>
        <v>0</v>
      </c>
      <c r="BB9" s="122">
        <f>SUM(COUNTIFS(Fixtures!$C:$C,'Report - Times'!$A9,Fixtures!$E:$E,'Report - Times'!$B9,Fixtures!$G:$G,'Report - Times'!$AX$1,Fixtures!$H:$H,'Report - Times'!$BB$2))+(COUNTIFS(Fixtures!$C:$C,'Report - Times'!$A9,Fixtures!$E:$E,'Report - Times'!$B9,Fixtures!$G:$G,'Report - Times'!$AX$1,Fixtures!$J:$J,'Report - Times'!$BB$2))</f>
        <v>0</v>
      </c>
    </row>
    <row r="10" spans="1:54" s="103" customFormat="1" ht="11.25" x14ac:dyDescent="0.2">
      <c r="A10" s="96" t="s">
        <v>15</v>
      </c>
      <c r="B10" s="97" t="s">
        <v>34</v>
      </c>
      <c r="C10" s="98" t="s">
        <v>98</v>
      </c>
      <c r="D10" s="67">
        <f t="shared" si="8"/>
        <v>0</v>
      </c>
      <c r="E10" s="55">
        <f t="shared" si="9"/>
        <v>0</v>
      </c>
      <c r="F10" s="55">
        <f t="shared" si="10"/>
        <v>0</v>
      </c>
      <c r="G10" s="55">
        <f t="shared" si="11"/>
        <v>0</v>
      </c>
      <c r="H10" s="55">
        <f t="shared" si="12"/>
        <v>0</v>
      </c>
      <c r="I10" s="55">
        <f t="shared" si="13"/>
        <v>0</v>
      </c>
      <c r="J10" s="55">
        <f t="shared" si="14"/>
        <v>0</v>
      </c>
      <c r="K10" s="66">
        <f t="shared" si="15"/>
        <v>0</v>
      </c>
      <c r="L10" s="118">
        <f>SUM(COUNTIFS(Fixtures!$C:$C,'Report - Times'!$A10,Fixtures!$E:$E,'Report - Times'!$B10,Fixtures!$G:$G,'Report - Times'!$L$1,Fixtures!$H:$H,'Report - Times'!$L$2))+(COUNTIFS(Fixtures!$C:$C,'Report - Times'!$A10,Fixtures!$E:$E,'Report - Times'!$B10,Fixtures!$G:$G,'Report - Times'!$L$1,Fixtures!$J:$J,'Report - Times'!$L$2))</f>
        <v>0</v>
      </c>
      <c r="M10" s="99">
        <f>SUM(COUNTIFS(Fixtures!$C:$C,'Report - Times'!$A10,Fixtures!$E:$E,'Report - Times'!$B10,Fixtures!$G:$G,'Report - Times'!$L$1,Fixtures!$H:$H,'Report - Times'!$M$2))+(COUNTIFS(Fixtures!$C:$C,'Report - Times'!$A10,Fixtures!$E:$E,'Report - Times'!$B10,Fixtures!$G:$G,'Report - Times'!$L$1,Fixtures!$J:$J,'Report - Times'!$M$2))</f>
        <v>0</v>
      </c>
      <c r="N10" s="99">
        <f>SUM(COUNTIFS(Fixtures!$C:$C,'Report - Times'!$A10,Fixtures!$E:$E,'Report - Times'!$B10,Fixtures!$G:$G,'Report - Times'!$L$1,Fixtures!$H:$H,'Report - Times'!$N$2))+(COUNTIFS(Fixtures!$C:$C,'Report - Times'!$A10,Fixtures!$E:$E,'Report - Times'!$B10,Fixtures!$G:$G,'Report - Times'!$L$1,Fixtures!$J:$J,'Report - Times'!$N$2))</f>
        <v>0</v>
      </c>
      <c r="O10" s="99">
        <f>SUM(COUNTIFS(Fixtures!$C:$C,'Report - Times'!$A10,Fixtures!$E:$E,'Report - Times'!$B10,Fixtures!$G:$G,'Report - Times'!$L$1,Fixtures!$H:$H,'Report - Times'!$O$2))+(COUNTIFS(Fixtures!$C:$C,'Report - Times'!$A10,Fixtures!$E:$E,'Report - Times'!$B10,Fixtures!$G:$G,'Report - Times'!$L$1,Fixtures!$J:$J,'Report - Times'!$O$2))</f>
        <v>0</v>
      </c>
      <c r="P10" s="102">
        <f>SUM(COUNTIFS(Fixtures!$C:$C,'Report - Times'!$A10,Fixtures!$E:$E,'Report - Times'!$B10,Fixtures!$G:$G,'Report - Times'!$L$1,Fixtures!$H:$H,'Report - Times'!$P$2))+(COUNTIFS(Fixtures!$C:$C,'Report - Times'!$A10,Fixtures!$E:$E,'Report - Times'!$B10,Fixtures!$G:$G,'Report - Times'!$L$1,Fixtures!$J:$J,'Report - Times'!$P$2))</f>
        <v>0</v>
      </c>
      <c r="Q10" s="123">
        <f>SUM(COUNTIFS(Fixtures!$C:$C,'Report - Times'!$A10,Fixtures!$E:$E,'Report - Times'!$B10,Fixtures!$G:$G,'Report - Times'!$Q$1,Fixtures!$H:$H,'Report - Times'!$Q$2))+(COUNTIFS(Fixtures!$C:$C,'Report - Times'!$A10,Fixtures!$E:$E,'Report - Times'!$B10,Fixtures!$G:$G,'Report - Times'!$Q$1,Fixtures!$J:$J,'Report - Times'!$Q$2))</f>
        <v>0</v>
      </c>
      <c r="R10" s="99">
        <f>SUM(COUNTIFS(Fixtures!$C:$C,'Report - Times'!$A10,Fixtures!$E:$E,'Report - Times'!$B10,Fixtures!$G:$G,'Report - Times'!$Q$1,Fixtures!$H:$H,'Report - Times'!$R$2))+(COUNTIFS(Fixtures!$C:$C,'Report - Times'!$A10,Fixtures!$E:$E,'Report - Times'!$B10,Fixtures!$G:$G,'Report - Times'!$Q$1,Fixtures!$J:$J,'Report - Times'!$R$2))</f>
        <v>0</v>
      </c>
      <c r="S10" s="99">
        <f>SUM(COUNTIFS(Fixtures!$C:$C,'Report - Times'!$A10,Fixtures!$E:$E,'Report - Times'!$B10,Fixtures!$G:$G,'Report - Times'!$Q$1,Fixtures!$H:$H,'Report - Times'!$S$2))+(COUNTIFS(Fixtures!$C:$C,'Report - Times'!$A10,Fixtures!$E:$E,'Report - Times'!$B10,Fixtures!$G:$G,'Report - Times'!$Q$1,Fixtures!$J:$J,'Report - Times'!$S$2))</f>
        <v>0</v>
      </c>
      <c r="T10" s="99">
        <f>SUM(COUNTIFS(Fixtures!$C:$C,'Report - Times'!$A10,Fixtures!$E:$E,'Report - Times'!$B10,Fixtures!$G:$G,'Report - Times'!$Q$1,Fixtures!$H:$H,'Report - Times'!$T$2))+(COUNTIFS(Fixtures!$C:$C,'Report - Times'!$A10,Fixtures!$E:$E,'Report - Times'!$B10,Fixtures!$G:$G,'Report - Times'!$Q$1,Fixtures!$J:$J,'Report - Times'!$T$2))</f>
        <v>0</v>
      </c>
      <c r="U10" s="124">
        <f>SUM(COUNTIFS(Fixtures!$C:$C,'Report - Times'!$A10,Fixtures!$E:$E,'Report - Times'!$B10,Fixtures!$G:$G,'Report - Times'!$Q$1,Fixtures!$H:$H,'Report - Times'!$U$2))+(COUNTIFS(Fixtures!$C:$C,'Report - Times'!$A10,Fixtures!$E:$E,'Report - Times'!$B10,Fixtures!$G:$G,'Report - Times'!$Q$1,Fixtures!$J:$J,'Report - Times'!$U$2))</f>
        <v>0</v>
      </c>
      <c r="V10" s="123">
        <f>SUM(COUNTIFS(Fixtures!$C:$C,'Report - Times'!$A10,Fixtures!$E:$E,'Report - Times'!$B10,Fixtures!$G:$G,'Report - Times'!$V$1,Fixtures!$H:$H,'Report - Times'!$V$2))+(COUNTIFS(Fixtures!$C:$C,'Report - Times'!$A10,Fixtures!$E:$E,'Report - Times'!$B10,Fixtures!$G:$G,'Report - Times'!$V$1,Fixtures!$J:$J,'Report - Times'!$V$2))</f>
        <v>0</v>
      </c>
      <c r="W10" s="99">
        <f>SUM(COUNTIFS(Fixtures!$C:$C,'Report - Times'!$A10,Fixtures!$E:$E,'Report - Times'!$B10,Fixtures!$G:$G,'Report - Times'!$V$1,Fixtures!$H:$H,'Report - Times'!$W$2))+(COUNTIFS(Fixtures!$C:$C,'Report - Times'!$A10,Fixtures!$E:$E,'Report - Times'!$B10,Fixtures!$G:$G,'Report - Times'!$V$1,Fixtures!$J:$J,'Report - Times'!$W$2))</f>
        <v>0</v>
      </c>
      <c r="X10" s="99">
        <f>SUM(COUNTIFS(Fixtures!$C:$C,'Report - Times'!$A10,Fixtures!$E:$E,'Report - Times'!$B10,Fixtures!$G:$G,'Report - Times'!$V$1,Fixtures!$H:$H,'Report - Times'!$X$2))+(COUNTIFS(Fixtures!$C:$C,'Report - Times'!$A10,Fixtures!$E:$E,'Report - Times'!$B10,Fixtures!$G:$G,'Report - Times'!$V$1,Fixtures!$J:$J,'Report - Times'!$X$2))</f>
        <v>0</v>
      </c>
      <c r="Y10" s="99">
        <f>SUM(COUNTIFS(Fixtures!$C:$C,'Report - Times'!$A10,Fixtures!$E:$E,'Report - Times'!$B10,Fixtures!$G:$G,'Report - Times'!$V$1,Fixtures!$H:$H,'Report - Times'!$Y$2))+(COUNTIFS(Fixtures!$C:$C,'Report - Times'!$A10,Fixtures!$E:$E,'Report - Times'!$B10,Fixtures!$G:$G,'Report - Times'!$V$1,Fixtures!$J:$J,'Report - Times'!$Y$2))</f>
        <v>0</v>
      </c>
      <c r="Z10" s="124">
        <f>SUM(COUNTIFS(Fixtures!$C:$C,'Report - Times'!$A10,Fixtures!$E:$E,'Report - Times'!$B10,Fixtures!$G:$G,'Report - Times'!$V$1,Fixtures!$H:$H,'Report - Times'!$Z$2))+(COUNTIFS(Fixtures!$C:$C,'Report - Times'!$A10,Fixtures!$E:$E,'Report - Times'!$B10,Fixtures!$G:$G,'Report - Times'!$V$1,Fixtures!$J:$J,'Report - Times'!$Z$2))</f>
        <v>0</v>
      </c>
      <c r="AA10" s="129">
        <f>SUM(COUNTIFS(Fixtures!$C:$C,'Report - Times'!$A10,Fixtures!$E:$E,'Report - Times'!$B10,Fixtures!$G:$G,'Report - Times'!$AA$1,Fixtures!$H:$H,'Report - Times'!$AA$2))+(COUNTIFS(Fixtures!$C:$C,'Report - Times'!$A10,Fixtures!$E:$E,'Report - Times'!$B10,Fixtures!$G:$G,'Report - Times'!$AA$1,Fixtures!$J:$J,'Report - Times'!$AA$2))</f>
        <v>0</v>
      </c>
      <c r="AB10" s="100">
        <f>SUM(COUNTIFS(Fixtures!$C:$C,'Report - Times'!$A10,Fixtures!$E:$E,'Report - Times'!$B10,Fixtures!$G:$G,'Report - Times'!$AA$1,Fixtures!$H:$H,'Report - Times'!$AB$2))+(COUNTIFS(Fixtures!$C:$C,'Report - Times'!$A10,Fixtures!$E:$E,'Report - Times'!$B10,Fixtures!$G:$G,'Report - Times'!$AA$1,Fixtures!$J:$J,'Report - Times'!$AB$2))</f>
        <v>0</v>
      </c>
      <c r="AC10" s="100">
        <f>SUM(COUNTIFS(Fixtures!$C:$C,'Report - Times'!$A10,Fixtures!$E:$E,'Report - Times'!$B10,Fixtures!$G:$G,'Report - Times'!$AA$1,Fixtures!$H:$H,'Report - Times'!$AC$2))+(COUNTIFS(Fixtures!$C:$C,'Report - Times'!$A10,Fixtures!$E:$E,'Report - Times'!$B10,Fixtures!$G:$G,'Report - Times'!$AA$1,Fixtures!$J:$J,'Report - Times'!$AC$2))</f>
        <v>0</v>
      </c>
      <c r="AD10" s="100">
        <f>SUM(COUNTIFS(Fixtures!$C:$C,'Report - Times'!$A10,Fixtures!$E:$E,'Report - Times'!$B10,Fixtures!$G:$G,'Report - Times'!$AA$1,Fixtures!$H:$H,'Report - Times'!$AD$2))+(COUNTIFS(Fixtures!$C:$C,'Report - Times'!$A10,Fixtures!$E:$E,'Report - Times'!$B10,Fixtures!$G:$G,'Report - Times'!$AA$1,Fixtures!$J:$J,'Report - Times'!$AD$2))</f>
        <v>0</v>
      </c>
      <c r="AE10" s="100">
        <f>SUM(COUNTIFS(Fixtures!$C:$C,'Report - Times'!$A10,Fixtures!$E:$E,'Report - Times'!$B10,Fixtures!$G:$G,'Report - Times'!$AA$1,Fixtures!$H:$H,'Report - Times'!$AE$2))+(COUNTIFS(Fixtures!$C:$C,'Report - Times'!$A10,Fixtures!$E:$E,'Report - Times'!$B10,Fixtures!$G:$G,'Report - Times'!$AA$1,Fixtures!$J:$J,'Report - Times'!$AE$2))</f>
        <v>0</v>
      </c>
      <c r="AF10" s="130">
        <f>SUM(COUNTIFS(Fixtures!$C:$C,'Report - Times'!$A10,Fixtures!$E:$E,'Report - Times'!$B10,Fixtures!$G:$G,'Report - Times'!$AA$1,Fixtures!$H:$H,'Report - Times'!$AF$2))+(COUNTIFS(Fixtures!$C:$C,'Report - Times'!$A10,Fixtures!$E:$E,'Report - Times'!$B10,Fixtures!$G:$G,'Report - Times'!$AA$1,Fixtures!$J:$J,'Report - Times'!$AF$2))</f>
        <v>0</v>
      </c>
      <c r="AG10" s="123">
        <f>SUM(COUNTIFS(Fixtures!$C:$C,'Report - Times'!$A10,Fixtures!$E:$E,'Report - Times'!$B10,Fixtures!$G:$G,'Report - Times'!$AG$1,Fixtures!$H:$H,'Report - Times'!$AG$2))+(COUNTIFS(Fixtures!$C:$C,'Report - Times'!$A10,Fixtures!$E:$E,'Report - Times'!$B10,Fixtures!$G:$G,'Report - Times'!$AG$1,Fixtures!$J:$J,'Report - Times'!$AG$2))</f>
        <v>0</v>
      </c>
      <c r="AH10" s="101">
        <f>SUM(COUNTIFS(Fixtures!$C:$C,'Report - Times'!$A10,Fixtures!$E:$E,'Report - Times'!$B10,Fixtures!$G:$G,'Report - Times'!$AG$1,Fixtures!$H:$H,'Report - Times'!$AH$2))+(COUNTIFS(Fixtures!$C:$C,'Report - Times'!$A10,Fixtures!$E:$E,'Report - Times'!$B10,Fixtures!$G:$G,'Report - Times'!$AG$1,Fixtures!$J:$J,'Report - Times'!$AH$2))</f>
        <v>0</v>
      </c>
      <c r="AI10" s="55">
        <f>SUM(COUNTIFS(Fixtures!$C:$C,'Report - Times'!$A10,Fixtures!$E:$E,'Report - Times'!$B10,Fixtures!$G:$G,'Report - Times'!$AG$1,Fixtures!$H:$H,'Report - Times'!$AI$2))+(COUNTIFS(Fixtures!$C:$C,'Report - Times'!$A10,Fixtures!$E:$E,'Report - Times'!$B10,Fixtures!$G:$G,'Report - Times'!$AG$1,Fixtures!$J:$J,'Report - Times'!$AI$2))</f>
        <v>0</v>
      </c>
      <c r="AJ10" s="99">
        <f>SUM(COUNTIFS(Fixtures!$C:$C,'Report - Times'!$A10,Fixtures!$E:$E,'Report - Times'!$B10,Fixtures!$G:$G,'Report - Times'!$AG$1,Fixtures!$H:$H,'Report - Times'!$AJ$2))+(COUNTIFS(Fixtures!$C:$C,'Report - Times'!$A10,Fixtures!$E:$E,'Report - Times'!$B10,Fixtures!$G:$G,'Report - Times'!$AG$1,Fixtures!$J:$J,'Report - Times'!$AJ$2))</f>
        <v>0</v>
      </c>
      <c r="AK10" s="99">
        <f>SUM(COUNTIFS(Fixtures!$C:$C,'Report - Times'!$A10,Fixtures!$E:$E,'Report - Times'!$B10,Fixtures!$G:$G,'Report - Times'!$AG$1,Fixtures!$H:$H,'Report - Times'!$AK$2))+(COUNTIFS(Fixtures!$C:$C,'Report - Times'!$A10,Fixtures!$E:$E,'Report - Times'!$B10,Fixtures!$G:$G,'Report - Times'!$AG$1,Fixtures!$J:$J,'Report - Times'!$AK$2))</f>
        <v>0</v>
      </c>
      <c r="AL10" s="124">
        <f>SUM(COUNTIFS(Fixtures!$C:$C,'Report - Times'!$A10,Fixtures!$E:$E,'Report - Times'!$B10,Fixtures!$G:$G,'Report - Times'!$AG$1,Fixtures!$H:$H,'Report - Times'!$AL$2))+(COUNTIFS(Fixtures!$C:$C,'Report - Times'!$A10,Fixtures!$E:$E,'Report - Times'!$B10,Fixtures!$G:$G,'Report - Times'!$AG$1,Fixtures!$J:$J,'Report - Times'!$AL$2))</f>
        <v>0</v>
      </c>
      <c r="AM10" s="123">
        <f>SUM(COUNTIFS(Fixtures!$C:$C,'Report - Times'!$A10,Fixtures!$E:$E,'Report - Times'!$B10,Fixtures!$G:$G,'Report - Times'!$AM$1,Fixtures!$H:$H,'Report - Times'!$AM$2))+(COUNTIFS(Fixtures!$C:$C,'Report - Times'!$A10,Fixtures!$E:$E,'Report - Times'!$B10,Fixtures!$G:$G,'Report - Times'!$AM$1,Fixtures!$J:$J,'Report - Times'!$AM$2))</f>
        <v>0</v>
      </c>
      <c r="AN10" s="99">
        <f>SUM(COUNTIFS(Fixtures!$C:$C,'Report - Times'!$A10,Fixtures!$E:$E,'Report - Times'!$B10,Fixtures!$G:$G,'Report - Times'!$AM$1,Fixtures!$H:$H,'Report - Times'!$AN$2))+(COUNTIFS(Fixtures!$C:$C,'Report - Times'!$A10,Fixtures!$E:$E,'Report - Times'!$B10,Fixtures!$G:$G,'Report - Times'!$AM$1,Fixtures!$J:$J,'Report - Times'!$AN$2))</f>
        <v>0</v>
      </c>
      <c r="AO10" s="55">
        <f>SUM(COUNTIFS(Fixtures!$C:$C,'Report - Times'!$A10,Fixtures!$E:$E,'Report - Times'!$B10,Fixtures!$G:$G,'Report - Times'!$AM$1,Fixtures!$H:$H,'Report - Times'!$AO$2))+(COUNTIFS(Fixtures!$C:$C,'Report - Times'!$A10,Fixtures!$E:$E,'Report - Times'!$B10,Fixtures!$G:$G,'Report - Times'!$AM$1,Fixtures!$J:$J,'Report - Times'!$AO$2))</f>
        <v>0</v>
      </c>
      <c r="AP10" s="99">
        <f>SUM(COUNTIFS(Fixtures!$C:$C,'Report - Times'!$A10,Fixtures!$E:$E,'Report - Times'!$B10,Fixtures!$G:$G,'Report - Times'!$AM$1,Fixtures!$H:$H,'Report - Times'!$AP$2))+(COUNTIFS(Fixtures!$C:$C,'Report - Times'!$A10,Fixtures!$E:$E,'Report - Times'!$B10,Fixtures!$G:$G,'Report - Times'!$AM$1,Fixtures!$J:$J,'Report - Times'!$AP$2))</f>
        <v>0</v>
      </c>
      <c r="AQ10" s="99">
        <f>SUM(COUNTIFS(Fixtures!$C:$C,'Report - Times'!$A10,Fixtures!$E:$E,'Report - Times'!$B10,Fixtures!$G:$G,'Report - Times'!$AM$1,Fixtures!$H:$H,'Report - Times'!$AQ$2))+(COUNTIFS(Fixtures!$C:$C,'Report - Times'!$A10,Fixtures!$E:$E,'Report - Times'!$B10,Fixtures!$G:$G,'Report - Times'!$AM$1,Fixtures!$J:$J,'Report - Times'!$AQ$2))</f>
        <v>0</v>
      </c>
      <c r="AR10" s="124">
        <f>SUM(COUNTIFS(Fixtures!$C:$C,'Report - Times'!$A10,Fixtures!$E:$E,'Report - Times'!$B10,Fixtures!$G:$G,'Report - Times'!$AM$1,Fixtures!$H:$H,'Report - Times'!$AR$2))+(COUNTIFS(Fixtures!$C:$C,'Report - Times'!$A10,Fixtures!$E:$E,'Report - Times'!$B10,Fixtures!$G:$G,'Report - Times'!$AM$1,Fixtures!$J:$J,'Report - Times'!$AR$2))</f>
        <v>0</v>
      </c>
      <c r="AS10" s="123">
        <f>SUM(COUNTIFS(Fixtures!$C:$C,'Report - Times'!$A10,Fixtures!$E:$E,'Report - Times'!$B10,Fixtures!$G:$G,'Report - Times'!$AS$1,Fixtures!$H:$H,'Report - Times'!$AS$2))+(COUNTIFS(Fixtures!$C:$C,'Report - Times'!$A10,Fixtures!$E:$E,'Report - Times'!$B10,Fixtures!$G:$G,'Report - Times'!$AS$1,Fixtures!$J:$J,'Report - Times'!$AS$2))</f>
        <v>0</v>
      </c>
      <c r="AT10" s="99">
        <f>SUM(COUNTIFS(Fixtures!$C:$C,'Report - Times'!$A10,Fixtures!$E:$E,'Report - Times'!$B10,Fixtures!$G:$G,'Report - Times'!$AS$1,Fixtures!$H:$H,'Report - Times'!$AT$2))+(COUNTIFS(Fixtures!$C:$C,'Report - Times'!$A10,Fixtures!$E:$E,'Report - Times'!$B10,Fixtures!$G:$G,'Report - Times'!$AS$1,Fixtures!$J:$J,'Report - Times'!$AT$2))</f>
        <v>0</v>
      </c>
      <c r="AU10" s="99">
        <f>SUM(COUNTIFS(Fixtures!$C:$C,'Report - Times'!$A10,Fixtures!$E:$E,'Report - Times'!$B10,Fixtures!$G:$G,'Report - Times'!$AS$1,Fixtures!$H:$H,'Report - Times'!$AU$2))+(COUNTIFS(Fixtures!$C:$C,'Report - Times'!$A10,Fixtures!$E:$E,'Report - Times'!$B10,Fixtures!$G:$G,'Report - Times'!$AS$1,Fixtures!$J:$J,'Report - Times'!$AU$2))</f>
        <v>0</v>
      </c>
      <c r="AV10" s="99">
        <f>SUM(COUNTIFS(Fixtures!$C:$C,'Report - Times'!$A10,Fixtures!$E:$E,'Report - Times'!$B10,Fixtures!$G:$G,'Report - Times'!$AS$1,Fixtures!$H:$H,'Report - Times'!$AV$2))+(COUNTIFS(Fixtures!$C:$C,'Report - Times'!$A10,Fixtures!$E:$E,'Report - Times'!$B10,Fixtures!$G:$G,'Report - Times'!$AS$1,Fixtures!$J:$J,'Report - Times'!$AV$2))</f>
        <v>0</v>
      </c>
      <c r="AW10" s="124">
        <f>SUM(COUNTIFS(Fixtures!$C:$C,'Report - Times'!$A10,Fixtures!$E:$E,'Report - Times'!$B10,Fixtures!$G:$G,'Report - Times'!$AS$1,Fixtures!$H:$H,'Report - Times'!$AW$2))+(COUNTIFS(Fixtures!$C:$C,'Report - Times'!$A10,Fixtures!$E:$E,'Report - Times'!$B10,Fixtures!$G:$G,'Report - Times'!$AS$1,Fixtures!$J:$J,'Report - Times'!$AW$2))</f>
        <v>0</v>
      </c>
      <c r="AX10" s="123">
        <f>SUM(COUNTIFS(Fixtures!$C:$C,'Report - Times'!$A10,Fixtures!$E:$E,'Report - Times'!$B10,Fixtures!$G:$G,'Report - Times'!$AX$1,Fixtures!$H:$H,'Report - Times'!$AX$2))+(COUNTIFS(Fixtures!$C:$C,'Report - Times'!$A10,Fixtures!$E:$E,'Report - Times'!$B10,Fixtures!$G:$G,'Report - Times'!$AX$1,Fixtures!$J:$J,'Report - Times'!$AX$2))</f>
        <v>0</v>
      </c>
      <c r="AY10" s="99">
        <f>SUM(COUNTIFS(Fixtures!$C:$C,'Report - Times'!$A10,Fixtures!$E:$E,'Report - Times'!$B10,Fixtures!$G:$G,'Report - Times'!$AX$1,Fixtures!$H:$H,'Report - Times'!$AY$2))+(COUNTIFS(Fixtures!$C:$C,'Report - Times'!$A10,Fixtures!$E:$E,'Report - Times'!$B10,Fixtures!$G:$G,'Report - Times'!$AX$1,Fixtures!$J:$J,'Report - Times'!$AY$2))</f>
        <v>0</v>
      </c>
      <c r="AZ10" s="99">
        <f>SUM(COUNTIFS(Fixtures!$C:$C,'Report - Times'!$A10,Fixtures!$E:$E,'Report - Times'!$B10,Fixtures!$G:$G,'Report - Times'!$AX$1,Fixtures!$H:$H,'Report - Times'!$AZ$2))+(COUNTIFS(Fixtures!$C:$C,'Report - Times'!$A10,Fixtures!$E:$E,'Report - Times'!$B10,Fixtures!$G:$G,'Report - Times'!$AX$1,Fixtures!$J:$J,'Report - Times'!$AZ$2))</f>
        <v>0</v>
      </c>
      <c r="BA10" s="99">
        <f>SUM(COUNTIFS(Fixtures!$C:$C,'Report - Times'!$A10,Fixtures!$E:$E,'Report - Times'!$B10,Fixtures!$G:$G,'Report - Times'!$AX$1,Fixtures!$H:$H,'Report - Times'!$BA$2))+(COUNTIFS(Fixtures!$C:$C,'Report - Times'!$A10,Fixtures!$E:$E,'Report - Times'!$B10,Fixtures!$G:$G,'Report - Times'!$AX$1,Fixtures!$J:$J,'Report - Times'!$BA$2))</f>
        <v>0</v>
      </c>
      <c r="BB10" s="124">
        <f>SUM(COUNTIFS(Fixtures!$C:$C,'Report - Times'!$A10,Fixtures!$E:$E,'Report - Times'!$B10,Fixtures!$G:$G,'Report - Times'!$AX$1,Fixtures!$H:$H,'Report - Times'!$BB$2))+(COUNTIFS(Fixtures!$C:$C,'Report - Times'!$A10,Fixtures!$E:$E,'Report - Times'!$B10,Fixtures!$G:$G,'Report - Times'!$AX$1,Fixtures!$J:$J,'Report - Times'!$BB$2))</f>
        <v>0</v>
      </c>
    </row>
    <row r="11" spans="1:54" s="159" customFormat="1" ht="11.25" x14ac:dyDescent="0.2">
      <c r="A11" s="153" t="s">
        <v>15</v>
      </c>
      <c r="B11" s="154" t="s">
        <v>99</v>
      </c>
      <c r="C11" s="155" t="s">
        <v>72</v>
      </c>
      <c r="D11" s="67">
        <f t="shared" si="8"/>
        <v>4</v>
      </c>
      <c r="E11" s="55">
        <f t="shared" si="9"/>
        <v>1</v>
      </c>
      <c r="F11" s="55">
        <f t="shared" si="10"/>
        <v>2</v>
      </c>
      <c r="G11" s="55">
        <f t="shared" si="11"/>
        <v>6</v>
      </c>
      <c r="H11" s="55">
        <f t="shared" si="12"/>
        <v>0</v>
      </c>
      <c r="I11" s="55">
        <f t="shared" si="13"/>
        <v>0</v>
      </c>
      <c r="J11" s="55">
        <f t="shared" si="14"/>
        <v>0</v>
      </c>
      <c r="K11" s="66">
        <f t="shared" si="15"/>
        <v>0</v>
      </c>
      <c r="L11" s="117">
        <f>SUM(COUNTIFS(Fixtures!$C:$C,'Report - Times'!$A11,Fixtures!$E:$E,'Report - Times'!$B11,Fixtures!$G:$G,'Report - Times'!$L$1,Fixtures!$H:$H,'Report - Times'!$L$2))+(COUNTIFS(Fixtures!$C:$C,'Report - Times'!$A11,Fixtures!$E:$E,'Report - Times'!$B11,Fixtures!$G:$G,'Report - Times'!$L$1,Fixtures!$J:$J,'Report - Times'!$L$2))</f>
        <v>1</v>
      </c>
      <c r="M11" s="55">
        <f>SUM(COUNTIFS(Fixtures!$C:$C,'Report - Times'!$A11,Fixtures!$E:$E,'Report - Times'!$B11,Fixtures!$G:$G,'Report - Times'!$L$1,Fixtures!$H:$H,'Report - Times'!$M$2))+(COUNTIFS(Fixtures!$C:$C,'Report - Times'!$A11,Fixtures!$E:$E,'Report - Times'!$B11,Fixtures!$G:$G,'Report - Times'!$L$1,Fixtures!$J:$J,'Report - Times'!$M$2))</f>
        <v>2</v>
      </c>
      <c r="N11" s="55">
        <f>SUM(COUNTIFS(Fixtures!$C:$C,'Report - Times'!$A11,Fixtures!$E:$E,'Report - Times'!$B11,Fixtures!$G:$G,'Report - Times'!$L$1,Fixtures!$H:$H,'Report - Times'!$N$2))+(COUNTIFS(Fixtures!$C:$C,'Report - Times'!$A11,Fixtures!$E:$E,'Report - Times'!$B11,Fixtures!$G:$G,'Report - Times'!$L$1,Fixtures!$J:$J,'Report - Times'!$N$2))</f>
        <v>1</v>
      </c>
      <c r="O11" s="55">
        <f>SUM(COUNTIFS(Fixtures!$C:$C,'Report - Times'!$A11,Fixtures!$E:$E,'Report - Times'!$B11,Fixtures!$G:$G,'Report - Times'!$L$1,Fixtures!$H:$H,'Report - Times'!$O$2))+(COUNTIFS(Fixtures!$C:$C,'Report - Times'!$A11,Fixtures!$E:$E,'Report - Times'!$B11,Fixtures!$G:$G,'Report - Times'!$L$1,Fixtures!$J:$J,'Report - Times'!$O$2))</f>
        <v>1</v>
      </c>
      <c r="P11" s="66">
        <f>SUM(COUNTIFS(Fixtures!$C:$C,'Report - Times'!$A11,Fixtures!$E:$E,'Report - Times'!$B11,Fixtures!$G:$G,'Report - Times'!$L$1,Fixtures!$H:$H,'Report - Times'!$P$2))+(COUNTIFS(Fixtures!$C:$C,'Report - Times'!$A11,Fixtures!$E:$E,'Report - Times'!$B11,Fixtures!$G:$G,'Report - Times'!$L$1,Fixtures!$J:$J,'Report - Times'!$P$2))</f>
        <v>3</v>
      </c>
      <c r="Q11" s="121">
        <f>SUM(COUNTIFS(Fixtures!$C:$C,'Report - Times'!$A11,Fixtures!$E:$E,'Report - Times'!$B11,Fixtures!$G:$G,'Report - Times'!$Q$1,Fixtures!$H:$H,'Report - Times'!$Q$2))+(COUNTIFS(Fixtures!$C:$C,'Report - Times'!$A11,Fixtures!$E:$E,'Report - Times'!$B11,Fixtures!$G:$G,'Report - Times'!$Q$1,Fixtures!$J:$J,'Report - Times'!$Q$2))</f>
        <v>1</v>
      </c>
      <c r="R11" s="55">
        <f>SUM(COUNTIFS(Fixtures!$C:$C,'Report - Times'!$A11,Fixtures!$E:$E,'Report - Times'!$B11,Fixtures!$G:$G,'Report - Times'!$Q$1,Fixtures!$H:$H,'Report - Times'!$R$2))+(COUNTIFS(Fixtures!$C:$C,'Report - Times'!$A11,Fixtures!$E:$E,'Report - Times'!$B11,Fixtures!$G:$G,'Report - Times'!$Q$1,Fixtures!$J:$J,'Report - Times'!$R$2))</f>
        <v>0</v>
      </c>
      <c r="S11" s="55">
        <f>SUM(COUNTIFS(Fixtures!$C:$C,'Report - Times'!$A11,Fixtures!$E:$E,'Report - Times'!$B11,Fixtures!$G:$G,'Report - Times'!$Q$1,Fixtures!$H:$H,'Report - Times'!$S$2))+(COUNTIFS(Fixtures!$C:$C,'Report - Times'!$A11,Fixtures!$E:$E,'Report - Times'!$B11,Fixtures!$G:$G,'Report - Times'!$Q$1,Fixtures!$J:$J,'Report - Times'!$S$2))</f>
        <v>1</v>
      </c>
      <c r="T11" s="55">
        <f>SUM(COUNTIFS(Fixtures!$C:$C,'Report - Times'!$A11,Fixtures!$E:$E,'Report - Times'!$B11,Fixtures!$G:$G,'Report - Times'!$Q$1,Fixtures!$H:$H,'Report - Times'!$T$2))+(COUNTIFS(Fixtures!$C:$C,'Report - Times'!$A11,Fixtures!$E:$E,'Report - Times'!$B11,Fixtures!$G:$G,'Report - Times'!$Q$1,Fixtures!$J:$J,'Report - Times'!$T$2))</f>
        <v>0</v>
      </c>
      <c r="U11" s="122">
        <f>SUM(COUNTIFS(Fixtures!$C:$C,'Report - Times'!$A11,Fixtures!$E:$E,'Report - Times'!$B11,Fixtures!$G:$G,'Report - Times'!$Q$1,Fixtures!$H:$H,'Report - Times'!$U$2))+(COUNTIFS(Fixtures!$C:$C,'Report - Times'!$A11,Fixtures!$E:$E,'Report - Times'!$B11,Fixtures!$G:$G,'Report - Times'!$Q$1,Fixtures!$J:$J,'Report - Times'!$U$2))</f>
        <v>0</v>
      </c>
      <c r="V11" s="121">
        <f>SUM(COUNTIFS(Fixtures!$C:$C,'Report - Times'!$A11,Fixtures!$E:$E,'Report - Times'!$B11,Fixtures!$G:$G,'Report - Times'!$V$1,Fixtures!$H:$H,'Report - Times'!$V$2))+(COUNTIFS(Fixtures!$C:$C,'Report - Times'!$A11,Fixtures!$E:$E,'Report - Times'!$B11,Fixtures!$G:$G,'Report - Times'!$V$1,Fixtures!$J:$J,'Report - Times'!$V$2))</f>
        <v>2</v>
      </c>
      <c r="W11" s="55">
        <f>SUM(COUNTIFS(Fixtures!$C:$C,'Report - Times'!$A11,Fixtures!$E:$E,'Report - Times'!$B11,Fixtures!$G:$G,'Report - Times'!$V$1,Fixtures!$H:$H,'Report - Times'!$W$2))+(COUNTIFS(Fixtures!$C:$C,'Report - Times'!$A11,Fixtures!$E:$E,'Report - Times'!$B11,Fixtures!$G:$G,'Report - Times'!$V$1,Fixtures!$J:$J,'Report - Times'!$W$2))</f>
        <v>0</v>
      </c>
      <c r="X11" s="55">
        <f>SUM(COUNTIFS(Fixtures!$C:$C,'Report - Times'!$A11,Fixtures!$E:$E,'Report - Times'!$B11,Fixtures!$G:$G,'Report - Times'!$V$1,Fixtures!$H:$H,'Report - Times'!$X$2))+(COUNTIFS(Fixtures!$C:$C,'Report - Times'!$A11,Fixtures!$E:$E,'Report - Times'!$B11,Fixtures!$G:$G,'Report - Times'!$V$1,Fixtures!$J:$J,'Report - Times'!$X$2))</f>
        <v>0</v>
      </c>
      <c r="Y11" s="55">
        <f>SUM(COUNTIFS(Fixtures!$C:$C,'Report - Times'!$A11,Fixtures!$E:$E,'Report - Times'!$B11,Fixtures!$G:$G,'Report - Times'!$V$1,Fixtures!$H:$H,'Report - Times'!$Y$2))+(COUNTIFS(Fixtures!$C:$C,'Report - Times'!$A11,Fixtures!$E:$E,'Report - Times'!$B11,Fixtures!$G:$G,'Report - Times'!$V$1,Fixtures!$J:$J,'Report - Times'!$Y$2))</f>
        <v>1</v>
      </c>
      <c r="Z11" s="122">
        <f>SUM(COUNTIFS(Fixtures!$C:$C,'Report - Times'!$A11,Fixtures!$E:$E,'Report - Times'!$B11,Fixtures!$G:$G,'Report - Times'!$V$1,Fixtures!$H:$H,'Report - Times'!$Z$2))+(COUNTIFS(Fixtures!$C:$C,'Report - Times'!$A11,Fixtures!$E:$E,'Report - Times'!$B11,Fixtures!$G:$G,'Report - Times'!$V$1,Fixtures!$J:$J,'Report - Times'!$Z$2))</f>
        <v>1</v>
      </c>
      <c r="AA11" s="127">
        <f>SUM(COUNTIFS(Fixtures!$C:$C,'Report - Times'!$A11,Fixtures!$E:$E,'Report - Times'!$B11,Fixtures!$G:$G,'Report - Times'!$AA$1,Fixtures!$H:$H,'Report - Times'!$AA$2))+(COUNTIFS(Fixtures!$C:$C,'Report - Times'!$A11,Fixtures!$E:$E,'Report - Times'!$B11,Fixtures!$G:$G,'Report - Times'!$AA$1,Fixtures!$J:$J,'Report - Times'!$AA$2))</f>
        <v>1</v>
      </c>
      <c r="AB11" s="49">
        <f>SUM(COUNTIFS(Fixtures!$C:$C,'Report - Times'!$A11,Fixtures!$E:$E,'Report - Times'!$B11,Fixtures!$G:$G,'Report - Times'!$AA$1,Fixtures!$H:$H,'Report - Times'!$AB$2))+(COUNTIFS(Fixtures!$C:$C,'Report - Times'!$A11,Fixtures!$E:$E,'Report - Times'!$B11,Fixtures!$G:$G,'Report - Times'!$AA$1,Fixtures!$J:$J,'Report - Times'!$AB$2))</f>
        <v>2</v>
      </c>
      <c r="AC11" s="49">
        <f>SUM(COUNTIFS(Fixtures!$C:$C,'Report - Times'!$A11,Fixtures!$E:$E,'Report - Times'!$B11,Fixtures!$G:$G,'Report - Times'!$AA$1,Fixtures!$H:$H,'Report - Times'!$AC$2))+(COUNTIFS(Fixtures!$C:$C,'Report - Times'!$A11,Fixtures!$E:$E,'Report - Times'!$B11,Fixtures!$G:$G,'Report - Times'!$AA$1,Fixtures!$J:$J,'Report - Times'!$AC$2))</f>
        <v>2</v>
      </c>
      <c r="AD11" s="49">
        <f>SUM(COUNTIFS(Fixtures!$C:$C,'Report - Times'!$A11,Fixtures!$E:$E,'Report - Times'!$B11,Fixtures!$G:$G,'Report - Times'!$AA$1,Fixtures!$H:$H,'Report - Times'!$AD$2))+(COUNTIFS(Fixtures!$C:$C,'Report - Times'!$A11,Fixtures!$E:$E,'Report - Times'!$B11,Fixtures!$G:$G,'Report - Times'!$AA$1,Fixtures!$J:$J,'Report - Times'!$AD$2))</f>
        <v>2</v>
      </c>
      <c r="AE11" s="49">
        <f>SUM(COUNTIFS(Fixtures!$C:$C,'Report - Times'!$A11,Fixtures!$E:$E,'Report - Times'!$B11,Fixtures!$G:$G,'Report - Times'!$AA$1,Fixtures!$H:$H,'Report - Times'!$AE$2))+(COUNTIFS(Fixtures!$C:$C,'Report - Times'!$A11,Fixtures!$E:$E,'Report - Times'!$B11,Fixtures!$G:$G,'Report - Times'!$AA$1,Fixtures!$J:$J,'Report - Times'!$AE$2))</f>
        <v>2</v>
      </c>
      <c r="AF11" s="128">
        <f>SUM(COUNTIFS(Fixtures!$C:$C,'Report - Times'!$A11,Fixtures!$E:$E,'Report - Times'!$B11,Fixtures!$G:$G,'Report - Times'!$AA$1,Fixtures!$H:$H,'Report - Times'!$AF$2))+(COUNTIFS(Fixtures!$C:$C,'Report - Times'!$A11,Fixtures!$E:$E,'Report - Times'!$B11,Fixtures!$G:$G,'Report - Times'!$AA$1,Fixtures!$J:$J,'Report - Times'!$AF$2))</f>
        <v>3</v>
      </c>
      <c r="AG11" s="121">
        <f>SUM(COUNTIFS(Fixtures!$C:$C,'Report - Times'!$A11,Fixtures!$E:$E,'Report - Times'!$B11,Fixtures!$G:$G,'Report - Times'!$AG$1,Fixtures!$H:$H,'Report - Times'!$AG$2))+(COUNTIFS(Fixtures!$C:$C,'Report - Times'!$A11,Fixtures!$E:$E,'Report - Times'!$B11,Fixtures!$G:$G,'Report - Times'!$AG$1,Fixtures!$J:$J,'Report - Times'!$AG$2))</f>
        <v>0</v>
      </c>
      <c r="AH11" s="56">
        <f>SUM(COUNTIFS(Fixtures!$C:$C,'Report - Times'!$A11,Fixtures!$E:$E,'Report - Times'!$B11,Fixtures!$G:$G,'Report - Times'!$AG$1,Fixtures!$H:$H,'Report - Times'!$AH$2))+(COUNTIFS(Fixtures!$C:$C,'Report - Times'!$A11,Fixtures!$E:$E,'Report - Times'!$B11,Fixtures!$G:$G,'Report - Times'!$AG$1,Fixtures!$J:$J,'Report - Times'!$AH$2))</f>
        <v>0</v>
      </c>
      <c r="AI11" s="55">
        <f>SUM(COUNTIFS(Fixtures!$C:$C,'Report - Times'!$A11,Fixtures!$E:$E,'Report - Times'!$B11,Fixtures!$G:$G,'Report - Times'!$AG$1,Fixtures!$H:$H,'Report - Times'!$AI$2))+(COUNTIFS(Fixtures!$C:$C,'Report - Times'!$A11,Fixtures!$E:$E,'Report - Times'!$B11,Fixtures!$G:$G,'Report - Times'!$AG$1,Fixtures!$J:$J,'Report - Times'!$AI$2))</f>
        <v>0</v>
      </c>
      <c r="AJ11" s="55">
        <f>SUM(COUNTIFS(Fixtures!$C:$C,'Report - Times'!$A11,Fixtures!$E:$E,'Report - Times'!$B11,Fixtures!$G:$G,'Report - Times'!$AG$1,Fixtures!$H:$H,'Report - Times'!$AJ$2))+(COUNTIFS(Fixtures!$C:$C,'Report - Times'!$A11,Fixtures!$E:$E,'Report - Times'!$B11,Fixtures!$G:$G,'Report - Times'!$AG$1,Fixtures!$J:$J,'Report - Times'!$AJ$2))</f>
        <v>0</v>
      </c>
      <c r="AK11" s="55">
        <f>SUM(COUNTIFS(Fixtures!$C:$C,'Report - Times'!$A11,Fixtures!$E:$E,'Report - Times'!$B11,Fixtures!$G:$G,'Report - Times'!$AG$1,Fixtures!$H:$H,'Report - Times'!$AK$2))+(COUNTIFS(Fixtures!$C:$C,'Report - Times'!$A11,Fixtures!$E:$E,'Report - Times'!$B11,Fixtures!$G:$G,'Report - Times'!$AG$1,Fixtures!$J:$J,'Report - Times'!$AK$2))</f>
        <v>0</v>
      </c>
      <c r="AL11" s="122">
        <f>SUM(COUNTIFS(Fixtures!$C:$C,'Report - Times'!$A11,Fixtures!$E:$E,'Report - Times'!$B11,Fixtures!$G:$G,'Report - Times'!$AG$1,Fixtures!$H:$H,'Report - Times'!$AL$2))+(COUNTIFS(Fixtures!$C:$C,'Report - Times'!$A11,Fixtures!$E:$E,'Report - Times'!$B11,Fixtures!$G:$G,'Report - Times'!$AG$1,Fixtures!$J:$J,'Report - Times'!$AL$2))</f>
        <v>0</v>
      </c>
      <c r="AM11" s="121">
        <f>SUM(COUNTIFS(Fixtures!$C:$C,'Report - Times'!$A11,Fixtures!$E:$E,'Report - Times'!$B11,Fixtures!$G:$G,'Report - Times'!$AM$1,Fixtures!$H:$H,'Report - Times'!$AM$2))+(COUNTIFS(Fixtures!$C:$C,'Report - Times'!$A11,Fixtures!$E:$E,'Report - Times'!$B11,Fixtures!$G:$G,'Report - Times'!$AM$1,Fixtures!$J:$J,'Report - Times'!$AM$2))</f>
        <v>0</v>
      </c>
      <c r="AN11" s="55">
        <f>SUM(COUNTIFS(Fixtures!$C:$C,'Report - Times'!$A11,Fixtures!$E:$E,'Report - Times'!$B11,Fixtures!$G:$G,'Report - Times'!$AM$1,Fixtures!$H:$H,'Report - Times'!$AN$2))+(COUNTIFS(Fixtures!$C:$C,'Report - Times'!$A11,Fixtures!$E:$E,'Report - Times'!$B11,Fixtures!$G:$G,'Report - Times'!$AM$1,Fixtures!$J:$J,'Report - Times'!$AN$2))</f>
        <v>0</v>
      </c>
      <c r="AO11" s="55">
        <f>SUM(COUNTIFS(Fixtures!$C:$C,'Report - Times'!$A11,Fixtures!$E:$E,'Report - Times'!$B11,Fixtures!$G:$G,'Report - Times'!$AM$1,Fixtures!$H:$H,'Report - Times'!$AO$2))+(COUNTIFS(Fixtures!$C:$C,'Report - Times'!$A11,Fixtures!$E:$E,'Report - Times'!$B11,Fixtures!$G:$G,'Report - Times'!$AM$1,Fixtures!$J:$J,'Report - Times'!$AO$2))</f>
        <v>0</v>
      </c>
      <c r="AP11" s="55">
        <f>SUM(COUNTIFS(Fixtures!$C:$C,'Report - Times'!$A11,Fixtures!$E:$E,'Report - Times'!$B11,Fixtures!$G:$G,'Report - Times'!$AM$1,Fixtures!$H:$H,'Report - Times'!$AP$2))+(COUNTIFS(Fixtures!$C:$C,'Report - Times'!$A11,Fixtures!$E:$E,'Report - Times'!$B11,Fixtures!$G:$G,'Report - Times'!$AM$1,Fixtures!$J:$J,'Report - Times'!$AP$2))</f>
        <v>0</v>
      </c>
      <c r="AQ11" s="55">
        <f>SUM(COUNTIFS(Fixtures!$C:$C,'Report - Times'!$A11,Fixtures!$E:$E,'Report - Times'!$B11,Fixtures!$G:$G,'Report - Times'!$AM$1,Fixtures!$H:$H,'Report - Times'!$AQ$2))+(COUNTIFS(Fixtures!$C:$C,'Report - Times'!$A11,Fixtures!$E:$E,'Report - Times'!$B11,Fixtures!$G:$G,'Report - Times'!$AM$1,Fixtures!$J:$J,'Report - Times'!$AQ$2))</f>
        <v>0</v>
      </c>
      <c r="AR11" s="122">
        <f>SUM(COUNTIFS(Fixtures!$C:$C,'Report - Times'!$A11,Fixtures!$E:$E,'Report - Times'!$B11,Fixtures!$G:$G,'Report - Times'!$AM$1,Fixtures!$H:$H,'Report - Times'!$AR$2))+(COUNTIFS(Fixtures!$C:$C,'Report - Times'!$A11,Fixtures!$E:$E,'Report - Times'!$B11,Fixtures!$G:$G,'Report - Times'!$AM$1,Fixtures!$J:$J,'Report - Times'!$AR$2))</f>
        <v>0</v>
      </c>
      <c r="AS11" s="121">
        <f>SUM(COUNTIFS(Fixtures!$C:$C,'Report - Times'!$A11,Fixtures!$E:$E,'Report - Times'!$B11,Fixtures!$G:$G,'Report - Times'!$AS$1,Fixtures!$H:$H,'Report - Times'!$AS$2))+(COUNTIFS(Fixtures!$C:$C,'Report - Times'!$A11,Fixtures!$E:$E,'Report - Times'!$B11,Fixtures!$G:$G,'Report - Times'!$AS$1,Fixtures!$J:$J,'Report - Times'!$AS$2))</f>
        <v>0</v>
      </c>
      <c r="AT11" s="55">
        <f>SUM(COUNTIFS(Fixtures!$C:$C,'Report - Times'!$A11,Fixtures!$E:$E,'Report - Times'!$B11,Fixtures!$G:$G,'Report - Times'!$AS$1,Fixtures!$H:$H,'Report - Times'!$AT$2))+(COUNTIFS(Fixtures!$C:$C,'Report - Times'!$A11,Fixtures!$E:$E,'Report - Times'!$B11,Fixtures!$G:$G,'Report - Times'!$AS$1,Fixtures!$J:$J,'Report - Times'!$AT$2))</f>
        <v>0</v>
      </c>
      <c r="AU11" s="55">
        <f>SUM(COUNTIFS(Fixtures!$C:$C,'Report - Times'!$A11,Fixtures!$E:$E,'Report - Times'!$B11,Fixtures!$G:$G,'Report - Times'!$AS$1,Fixtures!$H:$H,'Report - Times'!$AU$2))+(COUNTIFS(Fixtures!$C:$C,'Report - Times'!$A11,Fixtures!$E:$E,'Report - Times'!$B11,Fixtures!$G:$G,'Report - Times'!$AS$1,Fixtures!$J:$J,'Report - Times'!$AU$2))</f>
        <v>0</v>
      </c>
      <c r="AV11" s="55">
        <f>SUM(COUNTIFS(Fixtures!$C:$C,'Report - Times'!$A11,Fixtures!$E:$E,'Report - Times'!$B11,Fixtures!$G:$G,'Report - Times'!$AS$1,Fixtures!$H:$H,'Report - Times'!$AV$2))+(COUNTIFS(Fixtures!$C:$C,'Report - Times'!$A11,Fixtures!$E:$E,'Report - Times'!$B11,Fixtures!$G:$G,'Report - Times'!$AS$1,Fixtures!$J:$J,'Report - Times'!$AV$2))</f>
        <v>0</v>
      </c>
      <c r="AW11" s="122">
        <f>SUM(COUNTIFS(Fixtures!$C:$C,'Report - Times'!$A11,Fixtures!$E:$E,'Report - Times'!$B11,Fixtures!$G:$G,'Report - Times'!$AS$1,Fixtures!$H:$H,'Report - Times'!$AW$2))+(COUNTIFS(Fixtures!$C:$C,'Report - Times'!$A11,Fixtures!$E:$E,'Report - Times'!$B11,Fixtures!$G:$G,'Report - Times'!$AS$1,Fixtures!$J:$J,'Report - Times'!$AW$2))</f>
        <v>0</v>
      </c>
      <c r="AX11" s="121">
        <f>SUM(COUNTIFS(Fixtures!$C:$C,'Report - Times'!$A11,Fixtures!$E:$E,'Report - Times'!$B11,Fixtures!$G:$G,'Report - Times'!$AX$1,Fixtures!$H:$H,'Report - Times'!$AX$2))+(COUNTIFS(Fixtures!$C:$C,'Report - Times'!$A11,Fixtures!$E:$E,'Report - Times'!$B11,Fixtures!$G:$G,'Report - Times'!$AX$1,Fixtures!$J:$J,'Report - Times'!$AX$2))</f>
        <v>0</v>
      </c>
      <c r="AY11" s="55">
        <f>SUM(COUNTIFS(Fixtures!$C:$C,'Report - Times'!$A11,Fixtures!$E:$E,'Report - Times'!$B11,Fixtures!$G:$G,'Report - Times'!$AX$1,Fixtures!$H:$H,'Report - Times'!$AY$2))+(COUNTIFS(Fixtures!$C:$C,'Report - Times'!$A11,Fixtures!$E:$E,'Report - Times'!$B11,Fixtures!$G:$G,'Report - Times'!$AX$1,Fixtures!$J:$J,'Report - Times'!$AY$2))</f>
        <v>0</v>
      </c>
      <c r="AZ11" s="55">
        <f>SUM(COUNTIFS(Fixtures!$C:$C,'Report - Times'!$A11,Fixtures!$E:$E,'Report - Times'!$B11,Fixtures!$G:$G,'Report - Times'!$AX$1,Fixtures!$H:$H,'Report - Times'!$AZ$2))+(COUNTIFS(Fixtures!$C:$C,'Report - Times'!$A11,Fixtures!$E:$E,'Report - Times'!$B11,Fixtures!$G:$G,'Report - Times'!$AX$1,Fixtures!$J:$J,'Report - Times'!$AZ$2))</f>
        <v>0</v>
      </c>
      <c r="BA11" s="55">
        <f>SUM(COUNTIFS(Fixtures!$C:$C,'Report - Times'!$A11,Fixtures!$E:$E,'Report - Times'!$B11,Fixtures!$G:$G,'Report - Times'!$AX$1,Fixtures!$H:$H,'Report - Times'!$BA$2))+(COUNTIFS(Fixtures!$C:$C,'Report - Times'!$A11,Fixtures!$E:$E,'Report - Times'!$B11,Fixtures!$G:$G,'Report - Times'!$AX$1,Fixtures!$J:$J,'Report - Times'!$BA$2))</f>
        <v>0</v>
      </c>
      <c r="BB11" s="122">
        <f>SUM(COUNTIFS(Fixtures!$C:$C,'Report - Times'!$A11,Fixtures!$E:$E,'Report - Times'!$B11,Fixtures!$G:$G,'Report - Times'!$AX$1,Fixtures!$H:$H,'Report - Times'!$BB$2))+(COUNTIFS(Fixtures!$C:$C,'Report - Times'!$A11,Fixtures!$E:$E,'Report - Times'!$B11,Fixtures!$G:$G,'Report - Times'!$AX$1,Fixtures!$J:$J,'Report - Times'!$BB$2))</f>
        <v>0</v>
      </c>
    </row>
    <row r="12" spans="1:54" s="159" customFormat="1" ht="11.25" x14ac:dyDescent="0.2">
      <c r="A12" s="153" t="s">
        <v>15</v>
      </c>
      <c r="B12" s="154" t="s">
        <v>241</v>
      </c>
      <c r="C12" s="155" t="s">
        <v>72</v>
      </c>
      <c r="D12" s="67">
        <f t="shared" si="8"/>
        <v>1</v>
      </c>
      <c r="E12" s="55">
        <f t="shared" si="9"/>
        <v>0</v>
      </c>
      <c r="F12" s="55">
        <f t="shared" si="10"/>
        <v>0</v>
      </c>
      <c r="G12" s="55">
        <f t="shared" si="11"/>
        <v>0</v>
      </c>
      <c r="H12" s="55">
        <f t="shared" si="12"/>
        <v>0</v>
      </c>
      <c r="I12" s="55">
        <f t="shared" si="13"/>
        <v>0</v>
      </c>
      <c r="J12" s="55">
        <f t="shared" si="14"/>
        <v>0</v>
      </c>
      <c r="K12" s="66">
        <f t="shared" si="15"/>
        <v>0</v>
      </c>
      <c r="L12" s="117">
        <f>SUM(COUNTIFS(Fixtures!$C:$C,'Report - Times'!$A12,Fixtures!$E:$E,'Report - Times'!$B12,Fixtures!$G:$G,'Report - Times'!$L$1,Fixtures!$H:$H,'Report - Times'!$L$2))+(COUNTIFS(Fixtures!$C:$C,'Report - Times'!$A12,Fixtures!$E:$E,'Report - Times'!$B12,Fixtures!$G:$G,'Report - Times'!$L$1,Fixtures!$J:$J,'Report - Times'!$L$2))</f>
        <v>0</v>
      </c>
      <c r="M12" s="55">
        <f>SUM(COUNTIFS(Fixtures!$C:$C,'Report - Times'!$A12,Fixtures!$E:$E,'Report - Times'!$B12,Fixtures!$G:$G,'Report - Times'!$L$1,Fixtures!$H:$H,'Report - Times'!$M$2))+(COUNTIFS(Fixtures!$C:$C,'Report - Times'!$A12,Fixtures!$E:$E,'Report - Times'!$B12,Fixtures!$G:$G,'Report - Times'!$L$1,Fixtures!$J:$J,'Report - Times'!$M$2))</f>
        <v>0</v>
      </c>
      <c r="N12" s="55">
        <f>SUM(COUNTIFS(Fixtures!$C:$C,'Report - Times'!$A12,Fixtures!$E:$E,'Report - Times'!$B12,Fixtures!$G:$G,'Report - Times'!$L$1,Fixtures!$H:$H,'Report - Times'!$N$2))+(COUNTIFS(Fixtures!$C:$C,'Report - Times'!$A12,Fixtures!$E:$E,'Report - Times'!$B12,Fixtures!$G:$G,'Report - Times'!$L$1,Fixtures!$J:$J,'Report - Times'!$N$2))</f>
        <v>1</v>
      </c>
      <c r="O12" s="55">
        <f>SUM(COUNTIFS(Fixtures!$C:$C,'Report - Times'!$A12,Fixtures!$E:$E,'Report - Times'!$B12,Fixtures!$G:$G,'Report - Times'!$L$1,Fixtures!$H:$H,'Report - Times'!$O$2))+(COUNTIFS(Fixtures!$C:$C,'Report - Times'!$A12,Fixtures!$E:$E,'Report - Times'!$B12,Fixtures!$G:$G,'Report - Times'!$L$1,Fixtures!$J:$J,'Report - Times'!$O$2))</f>
        <v>0</v>
      </c>
      <c r="P12" s="66">
        <f>SUM(COUNTIFS(Fixtures!$C:$C,'Report - Times'!$A12,Fixtures!$E:$E,'Report - Times'!$B12,Fixtures!$G:$G,'Report - Times'!$L$1,Fixtures!$H:$H,'Report - Times'!$P$2))+(COUNTIFS(Fixtures!$C:$C,'Report - Times'!$A12,Fixtures!$E:$E,'Report - Times'!$B12,Fixtures!$G:$G,'Report - Times'!$L$1,Fixtures!$J:$J,'Report - Times'!$P$2))</f>
        <v>1</v>
      </c>
      <c r="Q12" s="121">
        <f>SUM(COUNTIFS(Fixtures!$C:$C,'Report - Times'!$A12,Fixtures!$E:$E,'Report - Times'!$B12,Fixtures!$G:$G,'Report - Times'!$Q$1,Fixtures!$H:$H,'Report - Times'!$Q$2))+(COUNTIFS(Fixtures!$C:$C,'Report - Times'!$A12,Fixtures!$E:$E,'Report - Times'!$B12,Fixtures!$G:$G,'Report - Times'!$Q$1,Fixtures!$J:$J,'Report - Times'!$Q$2))</f>
        <v>0</v>
      </c>
      <c r="R12" s="55">
        <f>SUM(COUNTIFS(Fixtures!$C:$C,'Report - Times'!$A12,Fixtures!$E:$E,'Report - Times'!$B12,Fixtures!$G:$G,'Report - Times'!$Q$1,Fixtures!$H:$H,'Report - Times'!$R$2))+(COUNTIFS(Fixtures!$C:$C,'Report - Times'!$A12,Fixtures!$E:$E,'Report - Times'!$B12,Fixtures!$G:$G,'Report - Times'!$Q$1,Fixtures!$J:$J,'Report - Times'!$R$2))</f>
        <v>0</v>
      </c>
      <c r="S12" s="55">
        <f>SUM(COUNTIFS(Fixtures!$C:$C,'Report - Times'!$A12,Fixtures!$E:$E,'Report - Times'!$B12,Fixtures!$G:$G,'Report - Times'!$Q$1,Fixtures!$H:$H,'Report - Times'!$S$2))+(COUNTIFS(Fixtures!$C:$C,'Report - Times'!$A12,Fixtures!$E:$E,'Report - Times'!$B12,Fixtures!$G:$G,'Report - Times'!$Q$1,Fixtures!$J:$J,'Report - Times'!$S$2))</f>
        <v>0</v>
      </c>
      <c r="T12" s="55">
        <f>SUM(COUNTIFS(Fixtures!$C:$C,'Report - Times'!$A12,Fixtures!$E:$E,'Report - Times'!$B12,Fixtures!$G:$G,'Report - Times'!$Q$1,Fixtures!$H:$H,'Report - Times'!$T$2))+(COUNTIFS(Fixtures!$C:$C,'Report - Times'!$A12,Fixtures!$E:$E,'Report - Times'!$B12,Fixtures!$G:$G,'Report - Times'!$Q$1,Fixtures!$J:$J,'Report - Times'!$T$2))</f>
        <v>0</v>
      </c>
      <c r="U12" s="122">
        <f>SUM(COUNTIFS(Fixtures!$C:$C,'Report - Times'!$A12,Fixtures!$E:$E,'Report - Times'!$B12,Fixtures!$G:$G,'Report - Times'!$Q$1,Fixtures!$H:$H,'Report - Times'!$U$2))+(COUNTIFS(Fixtures!$C:$C,'Report - Times'!$A12,Fixtures!$E:$E,'Report - Times'!$B12,Fixtures!$G:$G,'Report - Times'!$Q$1,Fixtures!$J:$J,'Report - Times'!$U$2))</f>
        <v>0</v>
      </c>
      <c r="V12" s="121">
        <f>SUM(COUNTIFS(Fixtures!$C:$C,'Report - Times'!$A12,Fixtures!$E:$E,'Report - Times'!$B12,Fixtures!$G:$G,'Report - Times'!$V$1,Fixtures!$H:$H,'Report - Times'!$V$2))+(COUNTIFS(Fixtures!$C:$C,'Report - Times'!$A12,Fixtures!$E:$E,'Report - Times'!$B12,Fixtures!$G:$G,'Report - Times'!$V$1,Fixtures!$J:$J,'Report - Times'!$V$2))</f>
        <v>0</v>
      </c>
      <c r="W12" s="55">
        <f>SUM(COUNTIFS(Fixtures!$C:$C,'Report - Times'!$A12,Fixtures!$E:$E,'Report - Times'!$B12,Fixtures!$G:$G,'Report - Times'!$V$1,Fixtures!$H:$H,'Report - Times'!$W$2))+(COUNTIFS(Fixtures!$C:$C,'Report - Times'!$A12,Fixtures!$E:$E,'Report - Times'!$B12,Fixtures!$G:$G,'Report - Times'!$V$1,Fixtures!$J:$J,'Report - Times'!$W$2))</f>
        <v>0</v>
      </c>
      <c r="X12" s="55">
        <f>SUM(COUNTIFS(Fixtures!$C:$C,'Report - Times'!$A12,Fixtures!$E:$E,'Report - Times'!$B12,Fixtures!$G:$G,'Report - Times'!$V$1,Fixtures!$H:$H,'Report - Times'!$X$2))+(COUNTIFS(Fixtures!$C:$C,'Report - Times'!$A12,Fixtures!$E:$E,'Report - Times'!$B12,Fixtures!$G:$G,'Report - Times'!$V$1,Fixtures!$J:$J,'Report - Times'!$X$2))</f>
        <v>0</v>
      </c>
      <c r="Y12" s="55">
        <f>SUM(COUNTIFS(Fixtures!$C:$C,'Report - Times'!$A12,Fixtures!$E:$E,'Report - Times'!$B12,Fixtures!$G:$G,'Report - Times'!$V$1,Fixtures!$H:$H,'Report - Times'!$Y$2))+(COUNTIFS(Fixtures!$C:$C,'Report - Times'!$A12,Fixtures!$E:$E,'Report - Times'!$B12,Fixtures!$G:$G,'Report - Times'!$V$1,Fixtures!$J:$J,'Report - Times'!$Y$2))</f>
        <v>0</v>
      </c>
      <c r="Z12" s="122">
        <f>SUM(COUNTIFS(Fixtures!$C:$C,'Report - Times'!$A12,Fixtures!$E:$E,'Report - Times'!$B12,Fixtures!$G:$G,'Report - Times'!$V$1,Fixtures!$H:$H,'Report - Times'!$Z$2))+(COUNTIFS(Fixtures!$C:$C,'Report - Times'!$A12,Fixtures!$E:$E,'Report - Times'!$B12,Fixtures!$G:$G,'Report - Times'!$V$1,Fixtures!$J:$J,'Report - Times'!$Z$2))</f>
        <v>0</v>
      </c>
      <c r="AA12" s="127">
        <f>SUM(COUNTIFS(Fixtures!$C:$C,'Report - Times'!$A12,Fixtures!$E:$E,'Report - Times'!$B12,Fixtures!$G:$G,'Report - Times'!$AA$1,Fixtures!$H:$H,'Report - Times'!$AA$2))+(COUNTIFS(Fixtures!$C:$C,'Report - Times'!$A12,Fixtures!$E:$E,'Report - Times'!$B12,Fixtures!$G:$G,'Report - Times'!$AA$1,Fixtures!$J:$J,'Report - Times'!$AA$2))</f>
        <v>0</v>
      </c>
      <c r="AB12" s="49">
        <f>SUM(COUNTIFS(Fixtures!$C:$C,'Report - Times'!$A12,Fixtures!$E:$E,'Report - Times'!$B12,Fixtures!$G:$G,'Report - Times'!$AA$1,Fixtures!$H:$H,'Report - Times'!$AB$2))+(COUNTIFS(Fixtures!$C:$C,'Report - Times'!$A12,Fixtures!$E:$E,'Report - Times'!$B12,Fixtures!$G:$G,'Report - Times'!$AA$1,Fixtures!$J:$J,'Report - Times'!$AB$2))</f>
        <v>0</v>
      </c>
      <c r="AC12" s="49">
        <f>SUM(COUNTIFS(Fixtures!$C:$C,'Report - Times'!$A12,Fixtures!$E:$E,'Report - Times'!$B12,Fixtures!$G:$G,'Report - Times'!$AA$1,Fixtures!$H:$H,'Report - Times'!$AC$2))+(COUNTIFS(Fixtures!$C:$C,'Report - Times'!$A12,Fixtures!$E:$E,'Report - Times'!$B12,Fixtures!$G:$G,'Report - Times'!$AA$1,Fixtures!$J:$J,'Report - Times'!$AC$2))</f>
        <v>0</v>
      </c>
      <c r="AD12" s="49">
        <f>SUM(COUNTIFS(Fixtures!$C:$C,'Report - Times'!$A12,Fixtures!$E:$E,'Report - Times'!$B12,Fixtures!$G:$G,'Report - Times'!$AA$1,Fixtures!$H:$H,'Report - Times'!$AD$2))+(COUNTIFS(Fixtures!$C:$C,'Report - Times'!$A12,Fixtures!$E:$E,'Report - Times'!$B12,Fixtures!$G:$G,'Report - Times'!$AA$1,Fixtures!$J:$J,'Report - Times'!$AD$2))</f>
        <v>0</v>
      </c>
      <c r="AE12" s="49">
        <f>SUM(COUNTIFS(Fixtures!$C:$C,'Report - Times'!$A12,Fixtures!$E:$E,'Report - Times'!$B12,Fixtures!$G:$G,'Report - Times'!$AA$1,Fixtures!$H:$H,'Report - Times'!$AE$2))+(COUNTIFS(Fixtures!$C:$C,'Report - Times'!$A12,Fixtures!$E:$E,'Report - Times'!$B12,Fixtures!$G:$G,'Report - Times'!$AA$1,Fixtures!$J:$J,'Report - Times'!$AE$2))</f>
        <v>0</v>
      </c>
      <c r="AF12" s="128">
        <f>SUM(COUNTIFS(Fixtures!$C:$C,'Report - Times'!$A12,Fixtures!$E:$E,'Report - Times'!$B12,Fixtures!$G:$G,'Report - Times'!$AA$1,Fixtures!$H:$H,'Report - Times'!$AF$2))+(COUNTIFS(Fixtures!$C:$C,'Report - Times'!$A12,Fixtures!$E:$E,'Report - Times'!$B12,Fixtures!$G:$G,'Report - Times'!$AA$1,Fixtures!$J:$J,'Report - Times'!$AF$2))</f>
        <v>0</v>
      </c>
      <c r="AG12" s="121">
        <f>SUM(COUNTIFS(Fixtures!$C:$C,'Report - Times'!$A12,Fixtures!$E:$E,'Report - Times'!$B12,Fixtures!$G:$G,'Report - Times'!$AG$1,Fixtures!$H:$H,'Report - Times'!$AG$2))+(COUNTIFS(Fixtures!$C:$C,'Report - Times'!$A12,Fixtures!$E:$E,'Report - Times'!$B12,Fixtures!$G:$G,'Report - Times'!$AG$1,Fixtures!$J:$J,'Report - Times'!$AG$2))</f>
        <v>0</v>
      </c>
      <c r="AH12" s="56">
        <f>SUM(COUNTIFS(Fixtures!$C:$C,'Report - Times'!$A12,Fixtures!$E:$E,'Report - Times'!$B12,Fixtures!$G:$G,'Report - Times'!$AG$1,Fixtures!$H:$H,'Report - Times'!$AH$2))+(COUNTIFS(Fixtures!$C:$C,'Report - Times'!$A12,Fixtures!$E:$E,'Report - Times'!$B12,Fixtures!$G:$G,'Report - Times'!$AG$1,Fixtures!$J:$J,'Report - Times'!$AH$2))</f>
        <v>0</v>
      </c>
      <c r="AI12" s="55">
        <f>SUM(COUNTIFS(Fixtures!$C:$C,'Report - Times'!$A12,Fixtures!$E:$E,'Report - Times'!$B12,Fixtures!$G:$G,'Report - Times'!$AG$1,Fixtures!$H:$H,'Report - Times'!$AI$2))+(COUNTIFS(Fixtures!$C:$C,'Report - Times'!$A12,Fixtures!$E:$E,'Report - Times'!$B12,Fixtures!$G:$G,'Report - Times'!$AG$1,Fixtures!$J:$J,'Report - Times'!$AI$2))</f>
        <v>0</v>
      </c>
      <c r="AJ12" s="55">
        <f>SUM(COUNTIFS(Fixtures!$C:$C,'Report - Times'!$A12,Fixtures!$E:$E,'Report - Times'!$B12,Fixtures!$G:$G,'Report - Times'!$AG$1,Fixtures!$H:$H,'Report - Times'!$AJ$2))+(COUNTIFS(Fixtures!$C:$C,'Report - Times'!$A12,Fixtures!$E:$E,'Report - Times'!$B12,Fixtures!$G:$G,'Report - Times'!$AG$1,Fixtures!$J:$J,'Report - Times'!$AJ$2))</f>
        <v>0</v>
      </c>
      <c r="AK12" s="55">
        <f>SUM(COUNTIFS(Fixtures!$C:$C,'Report - Times'!$A12,Fixtures!$E:$E,'Report - Times'!$B12,Fixtures!$G:$G,'Report - Times'!$AG$1,Fixtures!$H:$H,'Report - Times'!$AK$2))+(COUNTIFS(Fixtures!$C:$C,'Report - Times'!$A12,Fixtures!$E:$E,'Report - Times'!$B12,Fixtures!$G:$G,'Report - Times'!$AG$1,Fixtures!$J:$J,'Report - Times'!$AK$2))</f>
        <v>0</v>
      </c>
      <c r="AL12" s="122">
        <f>SUM(COUNTIFS(Fixtures!$C:$C,'Report - Times'!$A12,Fixtures!$E:$E,'Report - Times'!$B12,Fixtures!$G:$G,'Report - Times'!$AG$1,Fixtures!$H:$H,'Report - Times'!$AL$2))+(COUNTIFS(Fixtures!$C:$C,'Report - Times'!$A12,Fixtures!$E:$E,'Report - Times'!$B12,Fixtures!$G:$G,'Report - Times'!$AG$1,Fixtures!$J:$J,'Report - Times'!$AL$2))</f>
        <v>0</v>
      </c>
      <c r="AM12" s="121">
        <f>SUM(COUNTIFS(Fixtures!$C:$C,'Report - Times'!$A12,Fixtures!$E:$E,'Report - Times'!$B12,Fixtures!$G:$G,'Report - Times'!$AM$1,Fixtures!$H:$H,'Report - Times'!$AM$2))+(COUNTIFS(Fixtures!$C:$C,'Report - Times'!$A12,Fixtures!$E:$E,'Report - Times'!$B12,Fixtures!$G:$G,'Report - Times'!$AM$1,Fixtures!$J:$J,'Report - Times'!$AM$2))</f>
        <v>0</v>
      </c>
      <c r="AN12" s="55">
        <f>SUM(COUNTIFS(Fixtures!$C:$C,'Report - Times'!$A12,Fixtures!$E:$E,'Report - Times'!$B12,Fixtures!$G:$G,'Report - Times'!$AM$1,Fixtures!$H:$H,'Report - Times'!$AN$2))+(COUNTIFS(Fixtures!$C:$C,'Report - Times'!$A12,Fixtures!$E:$E,'Report - Times'!$B12,Fixtures!$G:$G,'Report - Times'!$AM$1,Fixtures!$J:$J,'Report - Times'!$AN$2))</f>
        <v>0</v>
      </c>
      <c r="AO12" s="55">
        <f>SUM(COUNTIFS(Fixtures!$C:$C,'Report - Times'!$A12,Fixtures!$E:$E,'Report - Times'!$B12,Fixtures!$G:$G,'Report - Times'!$AM$1,Fixtures!$H:$H,'Report - Times'!$AO$2))+(COUNTIFS(Fixtures!$C:$C,'Report - Times'!$A12,Fixtures!$E:$E,'Report - Times'!$B12,Fixtures!$G:$G,'Report - Times'!$AM$1,Fixtures!$J:$J,'Report - Times'!$AO$2))</f>
        <v>0</v>
      </c>
      <c r="AP12" s="55">
        <f>SUM(COUNTIFS(Fixtures!$C:$C,'Report - Times'!$A12,Fixtures!$E:$E,'Report - Times'!$B12,Fixtures!$G:$G,'Report - Times'!$AM$1,Fixtures!$H:$H,'Report - Times'!$AP$2))+(COUNTIFS(Fixtures!$C:$C,'Report - Times'!$A12,Fixtures!$E:$E,'Report - Times'!$B12,Fixtures!$G:$G,'Report - Times'!$AM$1,Fixtures!$J:$J,'Report - Times'!$AP$2))</f>
        <v>0</v>
      </c>
      <c r="AQ12" s="55">
        <f>SUM(COUNTIFS(Fixtures!$C:$C,'Report - Times'!$A12,Fixtures!$E:$E,'Report - Times'!$B12,Fixtures!$G:$G,'Report - Times'!$AM$1,Fixtures!$H:$H,'Report - Times'!$AQ$2))+(COUNTIFS(Fixtures!$C:$C,'Report - Times'!$A12,Fixtures!$E:$E,'Report - Times'!$B12,Fixtures!$G:$G,'Report - Times'!$AM$1,Fixtures!$J:$J,'Report - Times'!$AQ$2))</f>
        <v>0</v>
      </c>
      <c r="AR12" s="122">
        <f>SUM(COUNTIFS(Fixtures!$C:$C,'Report - Times'!$A12,Fixtures!$E:$E,'Report - Times'!$B12,Fixtures!$G:$G,'Report - Times'!$AM$1,Fixtures!$H:$H,'Report - Times'!$AR$2))+(COUNTIFS(Fixtures!$C:$C,'Report - Times'!$A12,Fixtures!$E:$E,'Report - Times'!$B12,Fixtures!$G:$G,'Report - Times'!$AM$1,Fixtures!$J:$J,'Report - Times'!$AR$2))</f>
        <v>0</v>
      </c>
      <c r="AS12" s="121">
        <f>SUM(COUNTIFS(Fixtures!$C:$C,'Report - Times'!$A12,Fixtures!$E:$E,'Report - Times'!$B12,Fixtures!$G:$G,'Report - Times'!$AS$1,Fixtures!$H:$H,'Report - Times'!$AS$2))+(COUNTIFS(Fixtures!$C:$C,'Report - Times'!$A12,Fixtures!$E:$E,'Report - Times'!$B12,Fixtures!$G:$G,'Report - Times'!$AS$1,Fixtures!$J:$J,'Report - Times'!$AS$2))</f>
        <v>0</v>
      </c>
      <c r="AT12" s="55">
        <f>SUM(COUNTIFS(Fixtures!$C:$C,'Report - Times'!$A12,Fixtures!$E:$E,'Report - Times'!$B12,Fixtures!$G:$G,'Report - Times'!$AS$1,Fixtures!$H:$H,'Report - Times'!$AT$2))+(COUNTIFS(Fixtures!$C:$C,'Report - Times'!$A12,Fixtures!$E:$E,'Report - Times'!$B12,Fixtures!$G:$G,'Report - Times'!$AS$1,Fixtures!$J:$J,'Report - Times'!$AT$2))</f>
        <v>0</v>
      </c>
      <c r="AU12" s="55">
        <f>SUM(COUNTIFS(Fixtures!$C:$C,'Report - Times'!$A12,Fixtures!$E:$E,'Report - Times'!$B12,Fixtures!$G:$G,'Report - Times'!$AS$1,Fixtures!$H:$H,'Report - Times'!$AU$2))+(COUNTIFS(Fixtures!$C:$C,'Report - Times'!$A12,Fixtures!$E:$E,'Report - Times'!$B12,Fixtures!$G:$G,'Report - Times'!$AS$1,Fixtures!$J:$J,'Report - Times'!$AU$2))</f>
        <v>0</v>
      </c>
      <c r="AV12" s="55">
        <f>SUM(COUNTIFS(Fixtures!$C:$C,'Report - Times'!$A12,Fixtures!$E:$E,'Report - Times'!$B12,Fixtures!$G:$G,'Report - Times'!$AS$1,Fixtures!$H:$H,'Report - Times'!$AV$2))+(COUNTIFS(Fixtures!$C:$C,'Report - Times'!$A12,Fixtures!$E:$E,'Report - Times'!$B12,Fixtures!$G:$G,'Report - Times'!$AS$1,Fixtures!$J:$J,'Report - Times'!$AV$2))</f>
        <v>0</v>
      </c>
      <c r="AW12" s="122">
        <f>SUM(COUNTIFS(Fixtures!$C:$C,'Report - Times'!$A12,Fixtures!$E:$E,'Report - Times'!$B12,Fixtures!$G:$G,'Report - Times'!$AS$1,Fixtures!$H:$H,'Report - Times'!$AW$2))+(COUNTIFS(Fixtures!$C:$C,'Report - Times'!$A12,Fixtures!$E:$E,'Report - Times'!$B12,Fixtures!$G:$G,'Report - Times'!$AS$1,Fixtures!$J:$J,'Report - Times'!$AW$2))</f>
        <v>0</v>
      </c>
      <c r="AX12" s="121">
        <f>SUM(COUNTIFS(Fixtures!$C:$C,'Report - Times'!$A12,Fixtures!$E:$E,'Report - Times'!$B12,Fixtures!$G:$G,'Report - Times'!$AX$1,Fixtures!$H:$H,'Report - Times'!$AX$2))+(COUNTIFS(Fixtures!$C:$C,'Report - Times'!$A12,Fixtures!$E:$E,'Report - Times'!$B12,Fixtures!$G:$G,'Report - Times'!$AX$1,Fixtures!$J:$J,'Report - Times'!$AX$2))</f>
        <v>0</v>
      </c>
      <c r="AY12" s="55">
        <f>SUM(COUNTIFS(Fixtures!$C:$C,'Report - Times'!$A12,Fixtures!$E:$E,'Report - Times'!$B12,Fixtures!$G:$G,'Report - Times'!$AX$1,Fixtures!$H:$H,'Report - Times'!$AY$2))+(COUNTIFS(Fixtures!$C:$C,'Report - Times'!$A12,Fixtures!$E:$E,'Report - Times'!$B12,Fixtures!$G:$G,'Report - Times'!$AX$1,Fixtures!$J:$J,'Report - Times'!$AY$2))</f>
        <v>0</v>
      </c>
      <c r="AZ12" s="55">
        <f>SUM(COUNTIFS(Fixtures!$C:$C,'Report - Times'!$A12,Fixtures!$E:$E,'Report - Times'!$B12,Fixtures!$G:$G,'Report - Times'!$AX$1,Fixtures!$H:$H,'Report - Times'!$AZ$2))+(COUNTIFS(Fixtures!$C:$C,'Report - Times'!$A12,Fixtures!$E:$E,'Report - Times'!$B12,Fixtures!$G:$G,'Report - Times'!$AX$1,Fixtures!$J:$J,'Report - Times'!$AZ$2))</f>
        <v>0</v>
      </c>
      <c r="BA12" s="55">
        <f>SUM(COUNTIFS(Fixtures!$C:$C,'Report - Times'!$A12,Fixtures!$E:$E,'Report - Times'!$B12,Fixtures!$G:$G,'Report - Times'!$AX$1,Fixtures!$H:$H,'Report - Times'!$BA$2))+(COUNTIFS(Fixtures!$C:$C,'Report - Times'!$A12,Fixtures!$E:$E,'Report - Times'!$B12,Fixtures!$G:$G,'Report - Times'!$AX$1,Fixtures!$J:$J,'Report - Times'!$BA$2))</f>
        <v>0</v>
      </c>
      <c r="BB12" s="122">
        <f>SUM(COUNTIFS(Fixtures!$C:$C,'Report - Times'!$A12,Fixtures!$E:$E,'Report - Times'!$B12,Fixtures!$G:$G,'Report - Times'!$AX$1,Fixtures!$H:$H,'Report - Times'!$BB$2))+(COUNTIFS(Fixtures!$C:$C,'Report - Times'!$A12,Fixtures!$E:$E,'Report - Times'!$B12,Fixtures!$G:$G,'Report - Times'!$AX$1,Fixtures!$J:$J,'Report - Times'!$BB$2))</f>
        <v>0</v>
      </c>
    </row>
    <row r="13" spans="1:54" s="159" customFormat="1" ht="11.25" x14ac:dyDescent="0.2">
      <c r="A13" s="153" t="s">
        <v>15</v>
      </c>
      <c r="B13" s="154" t="s">
        <v>16</v>
      </c>
      <c r="C13" s="155" t="s">
        <v>72</v>
      </c>
      <c r="D13" s="67">
        <f t="shared" si="8"/>
        <v>4</v>
      </c>
      <c r="E13" s="55">
        <f t="shared" si="9"/>
        <v>3.5</v>
      </c>
      <c r="F13" s="55">
        <f t="shared" si="10"/>
        <v>2</v>
      </c>
      <c r="G13" s="55">
        <f t="shared" si="11"/>
        <v>5</v>
      </c>
      <c r="H13" s="55">
        <f t="shared" si="12"/>
        <v>0</v>
      </c>
      <c r="I13" s="55">
        <f t="shared" si="13"/>
        <v>0</v>
      </c>
      <c r="J13" s="55">
        <f t="shared" si="14"/>
        <v>0</v>
      </c>
      <c r="K13" s="66">
        <f t="shared" si="15"/>
        <v>0</v>
      </c>
      <c r="L13" s="117">
        <f>SUM(COUNTIFS(Fixtures!$C:$C,'Report - Times'!$A13,Fixtures!$E:$E,'Report - Times'!$B13,Fixtures!$G:$G,'Report - Times'!$L$1,Fixtures!$H:$H,'Report - Times'!$L$2))+(COUNTIFS(Fixtures!$C:$C,'Report - Times'!$A13,Fixtures!$E:$E,'Report - Times'!$B13,Fixtures!$G:$G,'Report - Times'!$L$1,Fixtures!$J:$J,'Report - Times'!$L$2))</f>
        <v>3</v>
      </c>
      <c r="M13" s="55">
        <f>SUM(COUNTIFS(Fixtures!$C:$C,'Report - Times'!$A13,Fixtures!$E:$E,'Report - Times'!$B13,Fixtures!$G:$G,'Report - Times'!$L$1,Fixtures!$H:$H,'Report - Times'!$M$2))+(COUNTIFS(Fixtures!$C:$C,'Report - Times'!$A13,Fixtures!$E:$E,'Report - Times'!$B13,Fixtures!$G:$G,'Report - Times'!$L$1,Fixtures!$J:$J,'Report - Times'!$M$2))</f>
        <v>0</v>
      </c>
      <c r="N13" s="55">
        <f>SUM(COUNTIFS(Fixtures!$C:$C,'Report - Times'!$A13,Fixtures!$E:$E,'Report - Times'!$B13,Fixtures!$G:$G,'Report - Times'!$L$1,Fixtures!$H:$H,'Report - Times'!$N$2))+(COUNTIFS(Fixtures!$C:$C,'Report - Times'!$A13,Fixtures!$E:$E,'Report - Times'!$B13,Fixtures!$G:$G,'Report - Times'!$L$1,Fixtures!$J:$J,'Report - Times'!$N$2))</f>
        <v>2</v>
      </c>
      <c r="O13" s="55">
        <f>SUM(COUNTIFS(Fixtures!$C:$C,'Report - Times'!$A13,Fixtures!$E:$E,'Report - Times'!$B13,Fixtures!$G:$G,'Report - Times'!$L$1,Fixtures!$H:$H,'Report - Times'!$O$2))+(COUNTIFS(Fixtures!$C:$C,'Report - Times'!$A13,Fixtures!$E:$E,'Report - Times'!$B13,Fixtures!$G:$G,'Report - Times'!$L$1,Fixtures!$J:$J,'Report - Times'!$O$2))</f>
        <v>2</v>
      </c>
      <c r="P13" s="66">
        <f>SUM(COUNTIFS(Fixtures!$C:$C,'Report - Times'!$A13,Fixtures!$E:$E,'Report - Times'!$B13,Fixtures!$G:$G,'Report - Times'!$L$1,Fixtures!$H:$H,'Report - Times'!$P$2))+(COUNTIFS(Fixtures!$C:$C,'Report - Times'!$A13,Fixtures!$E:$E,'Report - Times'!$B13,Fixtures!$G:$G,'Report - Times'!$L$1,Fixtures!$J:$J,'Report - Times'!$P$2))</f>
        <v>1</v>
      </c>
      <c r="Q13" s="121">
        <f>SUM(COUNTIFS(Fixtures!$C:$C,'Report - Times'!$A13,Fixtures!$E:$E,'Report - Times'!$B13,Fixtures!$G:$G,'Report - Times'!$Q$1,Fixtures!$H:$H,'Report - Times'!$Q$2))+(COUNTIFS(Fixtures!$C:$C,'Report - Times'!$A13,Fixtures!$E:$E,'Report - Times'!$B13,Fixtures!$G:$G,'Report - Times'!$Q$1,Fixtures!$J:$J,'Report - Times'!$Q$2))</f>
        <v>2</v>
      </c>
      <c r="R13" s="55">
        <f>SUM(COUNTIFS(Fixtures!$C:$C,'Report - Times'!$A13,Fixtures!$E:$E,'Report - Times'!$B13,Fixtures!$G:$G,'Report - Times'!$Q$1,Fixtures!$H:$H,'Report - Times'!$R$2))+(COUNTIFS(Fixtures!$C:$C,'Report - Times'!$A13,Fixtures!$E:$E,'Report - Times'!$B13,Fixtures!$G:$G,'Report - Times'!$Q$1,Fixtures!$J:$J,'Report - Times'!$R$2))</f>
        <v>3</v>
      </c>
      <c r="S13" s="55">
        <f>SUM(COUNTIFS(Fixtures!$C:$C,'Report - Times'!$A13,Fixtures!$E:$E,'Report - Times'!$B13,Fixtures!$G:$G,'Report - Times'!$Q$1,Fixtures!$H:$H,'Report - Times'!$S$2))+(COUNTIFS(Fixtures!$C:$C,'Report - Times'!$A13,Fixtures!$E:$E,'Report - Times'!$B13,Fixtures!$G:$G,'Report - Times'!$Q$1,Fixtures!$J:$J,'Report - Times'!$S$2))</f>
        <v>2</v>
      </c>
      <c r="T13" s="55">
        <f>SUM(COUNTIFS(Fixtures!$C:$C,'Report - Times'!$A13,Fixtures!$E:$E,'Report - Times'!$B13,Fixtures!$G:$G,'Report - Times'!$Q$1,Fixtures!$H:$H,'Report - Times'!$T$2))+(COUNTIFS(Fixtures!$C:$C,'Report - Times'!$A13,Fixtures!$E:$E,'Report - Times'!$B13,Fixtures!$G:$G,'Report - Times'!$Q$1,Fixtures!$J:$J,'Report - Times'!$T$2))</f>
        <v>0</v>
      </c>
      <c r="U13" s="122">
        <f>SUM(COUNTIFS(Fixtures!$C:$C,'Report - Times'!$A13,Fixtures!$E:$E,'Report - Times'!$B13,Fixtures!$G:$G,'Report - Times'!$Q$1,Fixtures!$H:$H,'Report - Times'!$U$2))+(COUNTIFS(Fixtures!$C:$C,'Report - Times'!$A13,Fixtures!$E:$E,'Report - Times'!$B13,Fixtures!$G:$G,'Report - Times'!$Q$1,Fixtures!$J:$J,'Report - Times'!$U$2))</f>
        <v>0</v>
      </c>
      <c r="V13" s="121">
        <f>SUM(COUNTIFS(Fixtures!$C:$C,'Report - Times'!$A13,Fixtures!$E:$E,'Report - Times'!$B13,Fixtures!$G:$G,'Report - Times'!$V$1,Fixtures!$H:$H,'Report - Times'!$V$2))+(COUNTIFS(Fixtures!$C:$C,'Report - Times'!$A13,Fixtures!$E:$E,'Report - Times'!$B13,Fixtures!$G:$G,'Report - Times'!$V$1,Fixtures!$J:$J,'Report - Times'!$V$2))</f>
        <v>0</v>
      </c>
      <c r="W13" s="55">
        <f>SUM(COUNTIFS(Fixtures!$C:$C,'Report - Times'!$A13,Fixtures!$E:$E,'Report - Times'!$B13,Fixtures!$G:$G,'Report - Times'!$V$1,Fixtures!$H:$H,'Report - Times'!$W$2))+(COUNTIFS(Fixtures!$C:$C,'Report - Times'!$A13,Fixtures!$E:$E,'Report - Times'!$B13,Fixtures!$G:$G,'Report - Times'!$V$1,Fixtures!$J:$J,'Report - Times'!$W$2))</f>
        <v>1</v>
      </c>
      <c r="X13" s="55">
        <f>SUM(COUNTIFS(Fixtures!$C:$C,'Report - Times'!$A13,Fixtures!$E:$E,'Report - Times'!$B13,Fixtures!$G:$G,'Report - Times'!$V$1,Fixtures!$H:$H,'Report - Times'!$X$2))+(COUNTIFS(Fixtures!$C:$C,'Report - Times'!$A13,Fixtures!$E:$E,'Report - Times'!$B13,Fixtures!$G:$G,'Report - Times'!$V$1,Fixtures!$J:$J,'Report - Times'!$X$2))</f>
        <v>0</v>
      </c>
      <c r="Y13" s="55">
        <f>SUM(COUNTIFS(Fixtures!$C:$C,'Report - Times'!$A13,Fixtures!$E:$E,'Report - Times'!$B13,Fixtures!$G:$G,'Report - Times'!$V$1,Fixtures!$H:$H,'Report - Times'!$Y$2))+(COUNTIFS(Fixtures!$C:$C,'Report - Times'!$A13,Fixtures!$E:$E,'Report - Times'!$B13,Fixtures!$G:$G,'Report - Times'!$V$1,Fixtures!$J:$J,'Report - Times'!$Y$2))</f>
        <v>1</v>
      </c>
      <c r="Z13" s="122">
        <f>SUM(COUNTIFS(Fixtures!$C:$C,'Report - Times'!$A13,Fixtures!$E:$E,'Report - Times'!$B13,Fixtures!$G:$G,'Report - Times'!$V$1,Fixtures!$H:$H,'Report - Times'!$Z$2))+(COUNTIFS(Fixtures!$C:$C,'Report - Times'!$A13,Fixtures!$E:$E,'Report - Times'!$B13,Fixtures!$G:$G,'Report - Times'!$V$1,Fixtures!$J:$J,'Report - Times'!$Z$2))</f>
        <v>2</v>
      </c>
      <c r="AA13" s="127">
        <f>SUM(COUNTIFS(Fixtures!$C:$C,'Report - Times'!$A13,Fixtures!$E:$E,'Report - Times'!$B13,Fixtures!$G:$G,'Report - Times'!$AA$1,Fixtures!$H:$H,'Report - Times'!$AA$2))+(COUNTIFS(Fixtures!$C:$C,'Report - Times'!$A13,Fixtures!$E:$E,'Report - Times'!$B13,Fixtures!$G:$G,'Report - Times'!$AA$1,Fixtures!$J:$J,'Report - Times'!$AA$2))</f>
        <v>1</v>
      </c>
      <c r="AB13" s="49">
        <f>SUM(COUNTIFS(Fixtures!$C:$C,'Report - Times'!$A13,Fixtures!$E:$E,'Report - Times'!$B13,Fixtures!$G:$G,'Report - Times'!$AA$1,Fixtures!$H:$H,'Report - Times'!$AB$2))+(COUNTIFS(Fixtures!$C:$C,'Report - Times'!$A13,Fixtures!$E:$E,'Report - Times'!$B13,Fixtures!$G:$G,'Report - Times'!$AA$1,Fixtures!$J:$J,'Report - Times'!$AB$2))</f>
        <v>2</v>
      </c>
      <c r="AC13" s="49">
        <f>SUM(COUNTIFS(Fixtures!$C:$C,'Report - Times'!$A13,Fixtures!$E:$E,'Report - Times'!$B13,Fixtures!$G:$G,'Report - Times'!$AA$1,Fixtures!$H:$H,'Report - Times'!$AC$2))+(COUNTIFS(Fixtures!$C:$C,'Report - Times'!$A13,Fixtures!$E:$E,'Report - Times'!$B13,Fixtures!$G:$G,'Report - Times'!$AA$1,Fixtures!$J:$J,'Report - Times'!$AC$2))</f>
        <v>2</v>
      </c>
      <c r="AD13" s="49">
        <f>SUM(COUNTIFS(Fixtures!$C:$C,'Report - Times'!$A13,Fixtures!$E:$E,'Report - Times'!$B13,Fixtures!$G:$G,'Report - Times'!$AA$1,Fixtures!$H:$H,'Report - Times'!$AD$2))+(COUNTIFS(Fixtures!$C:$C,'Report - Times'!$A13,Fixtures!$E:$E,'Report - Times'!$B13,Fixtures!$G:$G,'Report - Times'!$AA$1,Fixtures!$J:$J,'Report - Times'!$AD$2))</f>
        <v>2</v>
      </c>
      <c r="AE13" s="49">
        <f>SUM(COUNTIFS(Fixtures!$C:$C,'Report - Times'!$A13,Fixtures!$E:$E,'Report - Times'!$B13,Fixtures!$G:$G,'Report - Times'!$AA$1,Fixtures!$H:$H,'Report - Times'!$AE$2))+(COUNTIFS(Fixtures!$C:$C,'Report - Times'!$A13,Fixtures!$E:$E,'Report - Times'!$B13,Fixtures!$G:$G,'Report - Times'!$AA$1,Fixtures!$J:$J,'Report - Times'!$AE$2))</f>
        <v>1</v>
      </c>
      <c r="AF13" s="128">
        <f>SUM(COUNTIFS(Fixtures!$C:$C,'Report - Times'!$A13,Fixtures!$E:$E,'Report - Times'!$B13,Fixtures!$G:$G,'Report - Times'!$AA$1,Fixtures!$H:$H,'Report - Times'!$AF$2))+(COUNTIFS(Fixtures!$C:$C,'Report - Times'!$A13,Fixtures!$E:$E,'Report - Times'!$B13,Fixtures!$G:$G,'Report - Times'!$AA$1,Fixtures!$J:$J,'Report - Times'!$AF$2))</f>
        <v>2</v>
      </c>
      <c r="AG13" s="121">
        <f>SUM(COUNTIFS(Fixtures!$C:$C,'Report - Times'!$A13,Fixtures!$E:$E,'Report - Times'!$B13,Fixtures!$G:$G,'Report - Times'!$AG$1,Fixtures!$H:$H,'Report - Times'!$AG$2))+(COUNTIFS(Fixtures!$C:$C,'Report - Times'!$A13,Fixtures!$E:$E,'Report - Times'!$B13,Fixtures!$G:$G,'Report - Times'!$AG$1,Fixtures!$J:$J,'Report - Times'!$AG$2))</f>
        <v>0</v>
      </c>
      <c r="AH13" s="56">
        <f>SUM(COUNTIFS(Fixtures!$C:$C,'Report - Times'!$A13,Fixtures!$E:$E,'Report - Times'!$B13,Fixtures!$G:$G,'Report - Times'!$AG$1,Fixtures!$H:$H,'Report - Times'!$AH$2))+(COUNTIFS(Fixtures!$C:$C,'Report - Times'!$A13,Fixtures!$E:$E,'Report - Times'!$B13,Fixtures!$G:$G,'Report - Times'!$AG$1,Fixtures!$J:$J,'Report - Times'!$AH$2))</f>
        <v>0</v>
      </c>
      <c r="AI13" s="55">
        <f>SUM(COUNTIFS(Fixtures!$C:$C,'Report - Times'!$A13,Fixtures!$E:$E,'Report - Times'!$B13,Fixtures!$G:$G,'Report - Times'!$AG$1,Fixtures!$H:$H,'Report - Times'!$AI$2))+(COUNTIFS(Fixtures!$C:$C,'Report - Times'!$A13,Fixtures!$E:$E,'Report - Times'!$B13,Fixtures!$G:$G,'Report - Times'!$AG$1,Fixtures!$J:$J,'Report - Times'!$AI$2))</f>
        <v>0</v>
      </c>
      <c r="AJ13" s="55">
        <f>SUM(COUNTIFS(Fixtures!$C:$C,'Report - Times'!$A13,Fixtures!$E:$E,'Report - Times'!$B13,Fixtures!$G:$G,'Report - Times'!$AG$1,Fixtures!$H:$H,'Report - Times'!$AJ$2))+(COUNTIFS(Fixtures!$C:$C,'Report - Times'!$A13,Fixtures!$E:$E,'Report - Times'!$B13,Fixtures!$G:$G,'Report - Times'!$AG$1,Fixtures!$J:$J,'Report - Times'!$AJ$2))</f>
        <v>0</v>
      </c>
      <c r="AK13" s="55">
        <f>SUM(COUNTIFS(Fixtures!$C:$C,'Report - Times'!$A13,Fixtures!$E:$E,'Report - Times'!$B13,Fixtures!$G:$G,'Report - Times'!$AG$1,Fixtures!$H:$H,'Report - Times'!$AK$2))+(COUNTIFS(Fixtures!$C:$C,'Report - Times'!$A13,Fixtures!$E:$E,'Report - Times'!$B13,Fixtures!$G:$G,'Report - Times'!$AG$1,Fixtures!$J:$J,'Report - Times'!$AK$2))</f>
        <v>0</v>
      </c>
      <c r="AL13" s="122">
        <f>SUM(COUNTIFS(Fixtures!$C:$C,'Report - Times'!$A13,Fixtures!$E:$E,'Report - Times'!$B13,Fixtures!$G:$G,'Report - Times'!$AG$1,Fixtures!$H:$H,'Report - Times'!$AL$2))+(COUNTIFS(Fixtures!$C:$C,'Report - Times'!$A13,Fixtures!$E:$E,'Report - Times'!$B13,Fixtures!$G:$G,'Report - Times'!$AG$1,Fixtures!$J:$J,'Report - Times'!$AL$2))</f>
        <v>0</v>
      </c>
      <c r="AM13" s="121">
        <f>SUM(COUNTIFS(Fixtures!$C:$C,'Report - Times'!$A13,Fixtures!$E:$E,'Report - Times'!$B13,Fixtures!$G:$G,'Report - Times'!$AM$1,Fixtures!$H:$H,'Report - Times'!$AM$2))+(COUNTIFS(Fixtures!$C:$C,'Report - Times'!$A13,Fixtures!$E:$E,'Report - Times'!$B13,Fixtures!$G:$G,'Report - Times'!$AM$1,Fixtures!$J:$J,'Report - Times'!$AM$2))</f>
        <v>0</v>
      </c>
      <c r="AN13" s="55">
        <f>SUM(COUNTIFS(Fixtures!$C:$C,'Report - Times'!$A13,Fixtures!$E:$E,'Report - Times'!$B13,Fixtures!$G:$G,'Report - Times'!$AM$1,Fixtures!$H:$H,'Report - Times'!$AN$2))+(COUNTIFS(Fixtures!$C:$C,'Report - Times'!$A13,Fixtures!$E:$E,'Report - Times'!$B13,Fixtures!$G:$G,'Report - Times'!$AM$1,Fixtures!$J:$J,'Report - Times'!$AN$2))</f>
        <v>0</v>
      </c>
      <c r="AO13" s="55">
        <f>SUM(COUNTIFS(Fixtures!$C:$C,'Report - Times'!$A13,Fixtures!$E:$E,'Report - Times'!$B13,Fixtures!$G:$G,'Report - Times'!$AM$1,Fixtures!$H:$H,'Report - Times'!$AO$2))+(COUNTIFS(Fixtures!$C:$C,'Report - Times'!$A13,Fixtures!$E:$E,'Report - Times'!$B13,Fixtures!$G:$G,'Report - Times'!$AM$1,Fixtures!$J:$J,'Report - Times'!$AO$2))</f>
        <v>0</v>
      </c>
      <c r="AP13" s="55">
        <f>SUM(COUNTIFS(Fixtures!$C:$C,'Report - Times'!$A13,Fixtures!$E:$E,'Report - Times'!$B13,Fixtures!$G:$G,'Report - Times'!$AM$1,Fixtures!$H:$H,'Report - Times'!$AP$2))+(COUNTIFS(Fixtures!$C:$C,'Report - Times'!$A13,Fixtures!$E:$E,'Report - Times'!$B13,Fixtures!$G:$G,'Report - Times'!$AM$1,Fixtures!$J:$J,'Report - Times'!$AP$2))</f>
        <v>0</v>
      </c>
      <c r="AQ13" s="55">
        <f>SUM(COUNTIFS(Fixtures!$C:$C,'Report - Times'!$A13,Fixtures!$E:$E,'Report - Times'!$B13,Fixtures!$G:$G,'Report - Times'!$AM$1,Fixtures!$H:$H,'Report - Times'!$AQ$2))+(COUNTIFS(Fixtures!$C:$C,'Report - Times'!$A13,Fixtures!$E:$E,'Report - Times'!$B13,Fixtures!$G:$G,'Report - Times'!$AM$1,Fixtures!$J:$J,'Report - Times'!$AQ$2))</f>
        <v>0</v>
      </c>
      <c r="AR13" s="122">
        <f>SUM(COUNTIFS(Fixtures!$C:$C,'Report - Times'!$A13,Fixtures!$E:$E,'Report - Times'!$B13,Fixtures!$G:$G,'Report - Times'!$AM$1,Fixtures!$H:$H,'Report - Times'!$AR$2))+(COUNTIFS(Fixtures!$C:$C,'Report - Times'!$A13,Fixtures!$E:$E,'Report - Times'!$B13,Fixtures!$G:$G,'Report - Times'!$AM$1,Fixtures!$J:$J,'Report - Times'!$AR$2))</f>
        <v>0</v>
      </c>
      <c r="AS13" s="121">
        <f>SUM(COUNTIFS(Fixtures!$C:$C,'Report - Times'!$A13,Fixtures!$E:$E,'Report - Times'!$B13,Fixtures!$G:$G,'Report - Times'!$AS$1,Fixtures!$H:$H,'Report - Times'!$AS$2))+(COUNTIFS(Fixtures!$C:$C,'Report - Times'!$A13,Fixtures!$E:$E,'Report - Times'!$B13,Fixtures!$G:$G,'Report - Times'!$AS$1,Fixtures!$J:$J,'Report - Times'!$AS$2))</f>
        <v>0</v>
      </c>
      <c r="AT13" s="55">
        <f>SUM(COUNTIFS(Fixtures!$C:$C,'Report - Times'!$A13,Fixtures!$E:$E,'Report - Times'!$B13,Fixtures!$G:$G,'Report - Times'!$AS$1,Fixtures!$H:$H,'Report - Times'!$AT$2))+(COUNTIFS(Fixtures!$C:$C,'Report - Times'!$A13,Fixtures!$E:$E,'Report - Times'!$B13,Fixtures!$G:$G,'Report - Times'!$AS$1,Fixtures!$J:$J,'Report - Times'!$AT$2))</f>
        <v>0</v>
      </c>
      <c r="AU13" s="55">
        <f>SUM(COUNTIFS(Fixtures!$C:$C,'Report - Times'!$A13,Fixtures!$E:$E,'Report - Times'!$B13,Fixtures!$G:$G,'Report - Times'!$AS$1,Fixtures!$H:$H,'Report - Times'!$AU$2))+(COUNTIFS(Fixtures!$C:$C,'Report - Times'!$A13,Fixtures!$E:$E,'Report - Times'!$B13,Fixtures!$G:$G,'Report - Times'!$AS$1,Fixtures!$J:$J,'Report - Times'!$AU$2))</f>
        <v>0</v>
      </c>
      <c r="AV13" s="55">
        <f>SUM(COUNTIFS(Fixtures!$C:$C,'Report - Times'!$A13,Fixtures!$E:$E,'Report - Times'!$B13,Fixtures!$G:$G,'Report - Times'!$AS$1,Fixtures!$H:$H,'Report - Times'!$AV$2))+(COUNTIFS(Fixtures!$C:$C,'Report - Times'!$A13,Fixtures!$E:$E,'Report - Times'!$B13,Fixtures!$G:$G,'Report - Times'!$AS$1,Fixtures!$J:$J,'Report - Times'!$AV$2))</f>
        <v>0</v>
      </c>
      <c r="AW13" s="122">
        <f>SUM(COUNTIFS(Fixtures!$C:$C,'Report - Times'!$A13,Fixtures!$E:$E,'Report - Times'!$B13,Fixtures!$G:$G,'Report - Times'!$AS$1,Fixtures!$H:$H,'Report - Times'!$AW$2))+(COUNTIFS(Fixtures!$C:$C,'Report - Times'!$A13,Fixtures!$E:$E,'Report - Times'!$B13,Fixtures!$G:$G,'Report - Times'!$AS$1,Fixtures!$J:$J,'Report - Times'!$AW$2))</f>
        <v>0</v>
      </c>
      <c r="AX13" s="121">
        <f>SUM(COUNTIFS(Fixtures!$C:$C,'Report - Times'!$A13,Fixtures!$E:$E,'Report - Times'!$B13,Fixtures!$G:$G,'Report - Times'!$AX$1,Fixtures!$H:$H,'Report - Times'!$AX$2))+(COUNTIFS(Fixtures!$C:$C,'Report - Times'!$A13,Fixtures!$E:$E,'Report - Times'!$B13,Fixtures!$G:$G,'Report - Times'!$AX$1,Fixtures!$J:$J,'Report - Times'!$AX$2))</f>
        <v>0</v>
      </c>
      <c r="AY13" s="55">
        <f>SUM(COUNTIFS(Fixtures!$C:$C,'Report - Times'!$A13,Fixtures!$E:$E,'Report - Times'!$B13,Fixtures!$G:$G,'Report - Times'!$AX$1,Fixtures!$H:$H,'Report - Times'!$AY$2))+(COUNTIFS(Fixtures!$C:$C,'Report - Times'!$A13,Fixtures!$E:$E,'Report - Times'!$B13,Fixtures!$G:$G,'Report - Times'!$AX$1,Fixtures!$J:$J,'Report - Times'!$AY$2))</f>
        <v>0</v>
      </c>
      <c r="AZ13" s="55">
        <f>SUM(COUNTIFS(Fixtures!$C:$C,'Report - Times'!$A13,Fixtures!$E:$E,'Report - Times'!$B13,Fixtures!$G:$G,'Report - Times'!$AX$1,Fixtures!$H:$H,'Report - Times'!$AZ$2))+(COUNTIFS(Fixtures!$C:$C,'Report - Times'!$A13,Fixtures!$E:$E,'Report - Times'!$B13,Fixtures!$G:$G,'Report - Times'!$AX$1,Fixtures!$J:$J,'Report - Times'!$AZ$2))</f>
        <v>0</v>
      </c>
      <c r="BA13" s="55">
        <f>SUM(COUNTIFS(Fixtures!$C:$C,'Report - Times'!$A13,Fixtures!$E:$E,'Report - Times'!$B13,Fixtures!$G:$G,'Report - Times'!$AX$1,Fixtures!$H:$H,'Report - Times'!$BA$2))+(COUNTIFS(Fixtures!$C:$C,'Report - Times'!$A13,Fixtures!$E:$E,'Report - Times'!$B13,Fixtures!$G:$G,'Report - Times'!$AX$1,Fixtures!$J:$J,'Report - Times'!$BA$2))</f>
        <v>0</v>
      </c>
      <c r="BB13" s="122">
        <f>SUM(COUNTIFS(Fixtures!$C:$C,'Report - Times'!$A13,Fixtures!$E:$E,'Report - Times'!$B13,Fixtures!$G:$G,'Report - Times'!$AX$1,Fixtures!$H:$H,'Report - Times'!$BB$2))+(COUNTIFS(Fixtures!$C:$C,'Report - Times'!$A13,Fixtures!$E:$E,'Report - Times'!$B13,Fixtures!$G:$G,'Report - Times'!$AX$1,Fixtures!$J:$J,'Report - Times'!$BB$2))</f>
        <v>0</v>
      </c>
    </row>
    <row r="14" spans="1:54" s="159" customFormat="1" ht="11.25" x14ac:dyDescent="0.2">
      <c r="A14" s="153" t="s">
        <v>15</v>
      </c>
      <c r="B14" s="154" t="s">
        <v>196</v>
      </c>
      <c r="C14" s="155" t="s">
        <v>72</v>
      </c>
      <c r="D14" s="67">
        <f t="shared" ref="D14" si="16">SUM(L14:P14)/2</f>
        <v>0</v>
      </c>
      <c r="E14" s="55">
        <f t="shared" ref="E14" si="17">SUM(Q14:U14)/2</f>
        <v>1</v>
      </c>
      <c r="F14" s="55">
        <f t="shared" ref="F14" si="18">SUM(V14:Z14)/2</f>
        <v>0</v>
      </c>
      <c r="G14" s="55">
        <f t="shared" ref="G14" si="19">SUM(AA14:AF14)/2</f>
        <v>0</v>
      </c>
      <c r="H14" s="55">
        <f t="shared" ref="H14" si="20">SUM(AG14:AL14)/2</f>
        <v>0</v>
      </c>
      <c r="I14" s="55">
        <f t="shared" ref="I14" si="21">SUM(AM14:AR14)/2</f>
        <v>0</v>
      </c>
      <c r="J14" s="55">
        <f t="shared" ref="J14" si="22">SUM(AS14:AW14)/2</f>
        <v>0</v>
      </c>
      <c r="K14" s="66">
        <f t="shared" ref="K14" si="23">SUM(AX14:BB14)/2</f>
        <v>0</v>
      </c>
      <c r="L14" s="117">
        <f>SUM(COUNTIFS(Fixtures!$C:$C,'Report - Times'!$A14,Fixtures!$E:$E,'Report - Times'!$B14,Fixtures!$G:$G,'Report - Times'!$L$1,Fixtures!$H:$H,'Report - Times'!$L$2))+(COUNTIFS(Fixtures!$C:$C,'Report - Times'!$A14,Fixtures!$E:$E,'Report - Times'!$B14,Fixtures!$G:$G,'Report - Times'!$L$1,Fixtures!$J:$J,'Report - Times'!$L$2))</f>
        <v>0</v>
      </c>
      <c r="M14" s="55">
        <f>SUM(COUNTIFS(Fixtures!$C:$C,'Report - Times'!$A14,Fixtures!$E:$E,'Report - Times'!$B14,Fixtures!$G:$G,'Report - Times'!$L$1,Fixtures!$H:$H,'Report - Times'!$M$2))+(COUNTIFS(Fixtures!$C:$C,'Report - Times'!$A14,Fixtures!$E:$E,'Report - Times'!$B14,Fixtures!$G:$G,'Report - Times'!$L$1,Fixtures!$J:$J,'Report - Times'!$M$2))</f>
        <v>0</v>
      </c>
      <c r="N14" s="55">
        <f>SUM(COUNTIFS(Fixtures!$C:$C,'Report - Times'!$A14,Fixtures!$E:$E,'Report - Times'!$B14,Fixtures!$G:$G,'Report - Times'!$L$1,Fixtures!$H:$H,'Report - Times'!$N$2))+(COUNTIFS(Fixtures!$C:$C,'Report - Times'!$A14,Fixtures!$E:$E,'Report - Times'!$B14,Fixtures!$G:$G,'Report - Times'!$L$1,Fixtures!$J:$J,'Report - Times'!$N$2))</f>
        <v>0</v>
      </c>
      <c r="O14" s="55">
        <f>SUM(COUNTIFS(Fixtures!$C:$C,'Report - Times'!$A14,Fixtures!$E:$E,'Report - Times'!$B14,Fixtures!$G:$G,'Report - Times'!$L$1,Fixtures!$H:$H,'Report - Times'!$O$2))+(COUNTIFS(Fixtures!$C:$C,'Report - Times'!$A14,Fixtures!$E:$E,'Report - Times'!$B14,Fixtures!$G:$G,'Report - Times'!$L$1,Fixtures!$J:$J,'Report - Times'!$O$2))</f>
        <v>0</v>
      </c>
      <c r="P14" s="66">
        <f>SUM(COUNTIFS(Fixtures!$C:$C,'Report - Times'!$A14,Fixtures!$E:$E,'Report - Times'!$B14,Fixtures!$G:$G,'Report - Times'!$L$1,Fixtures!$H:$H,'Report - Times'!$P$2))+(COUNTIFS(Fixtures!$C:$C,'Report - Times'!$A14,Fixtures!$E:$E,'Report - Times'!$B14,Fixtures!$G:$G,'Report - Times'!$L$1,Fixtures!$J:$J,'Report - Times'!$P$2))</f>
        <v>0</v>
      </c>
      <c r="Q14" s="121">
        <f>SUM(COUNTIFS(Fixtures!$C:$C,'Report - Times'!$A14,Fixtures!$E:$E,'Report - Times'!$B14,Fixtures!$G:$G,'Report - Times'!$Q$1,Fixtures!$H:$H,'Report - Times'!$Q$2))+(COUNTIFS(Fixtures!$C:$C,'Report - Times'!$A14,Fixtures!$E:$E,'Report - Times'!$B14,Fixtures!$G:$G,'Report - Times'!$Q$1,Fixtures!$J:$J,'Report - Times'!$Q$2))</f>
        <v>0</v>
      </c>
      <c r="R14" s="55">
        <f>SUM(COUNTIFS(Fixtures!$C:$C,'Report - Times'!$A14,Fixtures!$E:$E,'Report - Times'!$B14,Fixtures!$G:$G,'Report - Times'!$Q$1,Fixtures!$H:$H,'Report - Times'!$R$2))+(COUNTIFS(Fixtures!$C:$C,'Report - Times'!$A14,Fixtures!$E:$E,'Report - Times'!$B14,Fixtures!$G:$G,'Report - Times'!$Q$1,Fixtures!$J:$J,'Report - Times'!$R$2))</f>
        <v>1</v>
      </c>
      <c r="S14" s="55">
        <f>SUM(COUNTIFS(Fixtures!$C:$C,'Report - Times'!$A14,Fixtures!$E:$E,'Report - Times'!$B14,Fixtures!$G:$G,'Report - Times'!$Q$1,Fixtures!$H:$H,'Report - Times'!$S$2))+(COUNTIFS(Fixtures!$C:$C,'Report - Times'!$A14,Fixtures!$E:$E,'Report - Times'!$B14,Fixtures!$G:$G,'Report - Times'!$Q$1,Fixtures!$J:$J,'Report - Times'!$S$2))</f>
        <v>1</v>
      </c>
      <c r="T14" s="55">
        <f>SUM(COUNTIFS(Fixtures!$C:$C,'Report - Times'!$A14,Fixtures!$E:$E,'Report - Times'!$B14,Fixtures!$G:$G,'Report - Times'!$Q$1,Fixtures!$H:$H,'Report - Times'!$T$2))+(COUNTIFS(Fixtures!$C:$C,'Report - Times'!$A14,Fixtures!$E:$E,'Report - Times'!$B14,Fixtures!$G:$G,'Report - Times'!$Q$1,Fixtures!$J:$J,'Report - Times'!$T$2))</f>
        <v>0</v>
      </c>
      <c r="U14" s="122">
        <f>SUM(COUNTIFS(Fixtures!$C:$C,'Report - Times'!$A14,Fixtures!$E:$E,'Report - Times'!$B14,Fixtures!$G:$G,'Report - Times'!$Q$1,Fixtures!$H:$H,'Report - Times'!$U$2))+(COUNTIFS(Fixtures!$C:$C,'Report - Times'!$A14,Fixtures!$E:$E,'Report - Times'!$B14,Fixtures!$G:$G,'Report - Times'!$Q$1,Fixtures!$J:$J,'Report - Times'!$U$2))</f>
        <v>0</v>
      </c>
      <c r="V14" s="121">
        <f>SUM(COUNTIFS(Fixtures!$C:$C,'Report - Times'!$A14,Fixtures!$E:$E,'Report - Times'!$B14,Fixtures!$G:$G,'Report - Times'!$V$1,Fixtures!$H:$H,'Report - Times'!$V$2))+(COUNTIFS(Fixtures!$C:$C,'Report - Times'!$A14,Fixtures!$E:$E,'Report - Times'!$B14,Fixtures!$G:$G,'Report - Times'!$V$1,Fixtures!$J:$J,'Report - Times'!$V$2))</f>
        <v>0</v>
      </c>
      <c r="W14" s="55">
        <f>SUM(COUNTIFS(Fixtures!$C:$C,'Report - Times'!$A14,Fixtures!$E:$E,'Report - Times'!$B14,Fixtures!$G:$G,'Report - Times'!$V$1,Fixtures!$H:$H,'Report - Times'!$W$2))+(COUNTIFS(Fixtures!$C:$C,'Report - Times'!$A14,Fixtures!$E:$E,'Report - Times'!$B14,Fixtures!$G:$G,'Report - Times'!$V$1,Fixtures!$J:$J,'Report - Times'!$W$2))</f>
        <v>0</v>
      </c>
      <c r="X14" s="55">
        <f>SUM(COUNTIFS(Fixtures!$C:$C,'Report - Times'!$A14,Fixtures!$E:$E,'Report - Times'!$B14,Fixtures!$G:$G,'Report - Times'!$V$1,Fixtures!$H:$H,'Report - Times'!$X$2))+(COUNTIFS(Fixtures!$C:$C,'Report - Times'!$A14,Fixtures!$E:$E,'Report - Times'!$B14,Fixtures!$G:$G,'Report - Times'!$V$1,Fixtures!$J:$J,'Report - Times'!$X$2))</f>
        <v>0</v>
      </c>
      <c r="Y14" s="55">
        <f>SUM(COUNTIFS(Fixtures!$C:$C,'Report - Times'!$A14,Fixtures!$E:$E,'Report - Times'!$B14,Fixtures!$G:$G,'Report - Times'!$V$1,Fixtures!$H:$H,'Report - Times'!$Y$2))+(COUNTIFS(Fixtures!$C:$C,'Report - Times'!$A14,Fixtures!$E:$E,'Report - Times'!$B14,Fixtures!$G:$G,'Report - Times'!$V$1,Fixtures!$J:$J,'Report - Times'!$Y$2))</f>
        <v>0</v>
      </c>
      <c r="Z14" s="122">
        <f>SUM(COUNTIFS(Fixtures!$C:$C,'Report - Times'!$A14,Fixtures!$E:$E,'Report - Times'!$B14,Fixtures!$G:$G,'Report - Times'!$V$1,Fixtures!$H:$H,'Report - Times'!$Z$2))+(COUNTIFS(Fixtures!$C:$C,'Report - Times'!$A14,Fixtures!$E:$E,'Report - Times'!$B14,Fixtures!$G:$G,'Report - Times'!$V$1,Fixtures!$J:$J,'Report - Times'!$Z$2))</f>
        <v>0</v>
      </c>
      <c r="AA14" s="127">
        <f>SUM(COUNTIFS(Fixtures!$C:$C,'Report - Times'!$A14,Fixtures!$E:$E,'Report - Times'!$B14,Fixtures!$G:$G,'Report - Times'!$AA$1,Fixtures!$H:$H,'Report - Times'!$AA$2))+(COUNTIFS(Fixtures!$C:$C,'Report - Times'!$A14,Fixtures!$E:$E,'Report - Times'!$B14,Fixtures!$G:$G,'Report - Times'!$AA$1,Fixtures!$J:$J,'Report - Times'!$AA$2))</f>
        <v>0</v>
      </c>
      <c r="AB14" s="49">
        <f>SUM(COUNTIFS(Fixtures!$C:$C,'Report - Times'!$A14,Fixtures!$E:$E,'Report - Times'!$B14,Fixtures!$G:$G,'Report - Times'!$AA$1,Fixtures!$H:$H,'Report - Times'!$AB$2))+(COUNTIFS(Fixtures!$C:$C,'Report - Times'!$A14,Fixtures!$E:$E,'Report - Times'!$B14,Fixtures!$G:$G,'Report - Times'!$AA$1,Fixtures!$J:$J,'Report - Times'!$AB$2))</f>
        <v>0</v>
      </c>
      <c r="AC14" s="49">
        <f>SUM(COUNTIFS(Fixtures!$C:$C,'Report - Times'!$A14,Fixtures!$E:$E,'Report - Times'!$B14,Fixtures!$G:$G,'Report - Times'!$AA$1,Fixtures!$H:$H,'Report - Times'!$AC$2))+(COUNTIFS(Fixtures!$C:$C,'Report - Times'!$A14,Fixtures!$E:$E,'Report - Times'!$B14,Fixtures!$G:$G,'Report - Times'!$AA$1,Fixtures!$J:$J,'Report - Times'!$AC$2))</f>
        <v>0</v>
      </c>
      <c r="AD14" s="49">
        <f>SUM(COUNTIFS(Fixtures!$C:$C,'Report - Times'!$A14,Fixtures!$E:$E,'Report - Times'!$B14,Fixtures!$G:$G,'Report - Times'!$AA$1,Fixtures!$H:$H,'Report - Times'!$AD$2))+(COUNTIFS(Fixtures!$C:$C,'Report - Times'!$A14,Fixtures!$E:$E,'Report - Times'!$B14,Fixtures!$G:$G,'Report - Times'!$AA$1,Fixtures!$J:$J,'Report - Times'!$AD$2))</f>
        <v>0</v>
      </c>
      <c r="AE14" s="49">
        <f>SUM(COUNTIFS(Fixtures!$C:$C,'Report - Times'!$A14,Fixtures!$E:$E,'Report - Times'!$B14,Fixtures!$G:$G,'Report - Times'!$AA$1,Fixtures!$H:$H,'Report - Times'!$AE$2))+(COUNTIFS(Fixtures!$C:$C,'Report - Times'!$A14,Fixtures!$E:$E,'Report - Times'!$B14,Fixtures!$G:$G,'Report - Times'!$AA$1,Fixtures!$J:$J,'Report - Times'!$AE$2))</f>
        <v>0</v>
      </c>
      <c r="AF14" s="128">
        <f>SUM(COUNTIFS(Fixtures!$C:$C,'Report - Times'!$A14,Fixtures!$E:$E,'Report - Times'!$B14,Fixtures!$G:$G,'Report - Times'!$AA$1,Fixtures!$H:$H,'Report - Times'!$AF$2))+(COUNTIFS(Fixtures!$C:$C,'Report - Times'!$A14,Fixtures!$E:$E,'Report - Times'!$B14,Fixtures!$G:$G,'Report - Times'!$AA$1,Fixtures!$J:$J,'Report - Times'!$AF$2))</f>
        <v>0</v>
      </c>
      <c r="AG14" s="121">
        <f>SUM(COUNTIFS(Fixtures!$C:$C,'Report - Times'!$A14,Fixtures!$E:$E,'Report - Times'!$B14,Fixtures!$G:$G,'Report - Times'!$AG$1,Fixtures!$H:$H,'Report - Times'!$AG$2))+(COUNTIFS(Fixtures!$C:$C,'Report - Times'!$A14,Fixtures!$E:$E,'Report - Times'!$B14,Fixtures!$G:$G,'Report - Times'!$AG$1,Fixtures!$J:$J,'Report - Times'!$AG$2))</f>
        <v>0</v>
      </c>
      <c r="AH14" s="56">
        <f>SUM(COUNTIFS(Fixtures!$C:$C,'Report - Times'!$A14,Fixtures!$E:$E,'Report - Times'!$B14,Fixtures!$G:$G,'Report - Times'!$AG$1,Fixtures!$H:$H,'Report - Times'!$AH$2))+(COUNTIFS(Fixtures!$C:$C,'Report - Times'!$A14,Fixtures!$E:$E,'Report - Times'!$B14,Fixtures!$G:$G,'Report - Times'!$AG$1,Fixtures!$J:$J,'Report - Times'!$AH$2))</f>
        <v>0</v>
      </c>
      <c r="AI14" s="55">
        <f>SUM(COUNTIFS(Fixtures!$C:$C,'Report - Times'!$A14,Fixtures!$E:$E,'Report - Times'!$B14,Fixtures!$G:$G,'Report - Times'!$AG$1,Fixtures!$H:$H,'Report - Times'!$AI$2))+(COUNTIFS(Fixtures!$C:$C,'Report - Times'!$A14,Fixtures!$E:$E,'Report - Times'!$B14,Fixtures!$G:$G,'Report - Times'!$AG$1,Fixtures!$J:$J,'Report - Times'!$AI$2))</f>
        <v>0</v>
      </c>
      <c r="AJ14" s="55">
        <f>SUM(COUNTIFS(Fixtures!$C:$C,'Report - Times'!$A14,Fixtures!$E:$E,'Report - Times'!$B14,Fixtures!$G:$G,'Report - Times'!$AG$1,Fixtures!$H:$H,'Report - Times'!$AJ$2))+(COUNTIFS(Fixtures!$C:$C,'Report - Times'!$A14,Fixtures!$E:$E,'Report - Times'!$B14,Fixtures!$G:$G,'Report - Times'!$AG$1,Fixtures!$J:$J,'Report - Times'!$AJ$2))</f>
        <v>0</v>
      </c>
      <c r="AK14" s="55">
        <f>SUM(COUNTIFS(Fixtures!$C:$C,'Report - Times'!$A14,Fixtures!$E:$E,'Report - Times'!$B14,Fixtures!$G:$G,'Report - Times'!$AG$1,Fixtures!$H:$H,'Report - Times'!$AK$2))+(COUNTIFS(Fixtures!$C:$C,'Report - Times'!$A14,Fixtures!$E:$E,'Report - Times'!$B14,Fixtures!$G:$G,'Report - Times'!$AG$1,Fixtures!$J:$J,'Report - Times'!$AK$2))</f>
        <v>0</v>
      </c>
      <c r="AL14" s="122">
        <f>SUM(COUNTIFS(Fixtures!$C:$C,'Report - Times'!$A14,Fixtures!$E:$E,'Report - Times'!$B14,Fixtures!$G:$G,'Report - Times'!$AG$1,Fixtures!$H:$H,'Report - Times'!$AL$2))+(COUNTIFS(Fixtures!$C:$C,'Report - Times'!$A14,Fixtures!$E:$E,'Report - Times'!$B14,Fixtures!$G:$G,'Report - Times'!$AG$1,Fixtures!$J:$J,'Report - Times'!$AL$2))</f>
        <v>0</v>
      </c>
      <c r="AM14" s="121">
        <f>SUM(COUNTIFS(Fixtures!$C:$C,'Report - Times'!$A14,Fixtures!$E:$E,'Report - Times'!$B14,Fixtures!$G:$G,'Report - Times'!$AM$1,Fixtures!$H:$H,'Report - Times'!$AM$2))+(COUNTIFS(Fixtures!$C:$C,'Report - Times'!$A14,Fixtures!$E:$E,'Report - Times'!$B14,Fixtures!$G:$G,'Report - Times'!$AM$1,Fixtures!$J:$J,'Report - Times'!$AM$2))</f>
        <v>0</v>
      </c>
      <c r="AN14" s="55">
        <f>SUM(COUNTIFS(Fixtures!$C:$C,'Report - Times'!$A14,Fixtures!$E:$E,'Report - Times'!$B14,Fixtures!$G:$G,'Report - Times'!$AM$1,Fixtures!$H:$H,'Report - Times'!$AN$2))+(COUNTIFS(Fixtures!$C:$C,'Report - Times'!$A14,Fixtures!$E:$E,'Report - Times'!$B14,Fixtures!$G:$G,'Report - Times'!$AM$1,Fixtures!$J:$J,'Report - Times'!$AN$2))</f>
        <v>0</v>
      </c>
      <c r="AO14" s="55">
        <f>SUM(COUNTIFS(Fixtures!$C:$C,'Report - Times'!$A14,Fixtures!$E:$E,'Report - Times'!$B14,Fixtures!$G:$G,'Report - Times'!$AM$1,Fixtures!$H:$H,'Report - Times'!$AO$2))+(COUNTIFS(Fixtures!$C:$C,'Report - Times'!$A14,Fixtures!$E:$E,'Report - Times'!$B14,Fixtures!$G:$G,'Report - Times'!$AM$1,Fixtures!$J:$J,'Report - Times'!$AO$2))</f>
        <v>0</v>
      </c>
      <c r="AP14" s="55">
        <f>SUM(COUNTIFS(Fixtures!$C:$C,'Report - Times'!$A14,Fixtures!$E:$E,'Report - Times'!$B14,Fixtures!$G:$G,'Report - Times'!$AM$1,Fixtures!$H:$H,'Report - Times'!$AP$2))+(COUNTIFS(Fixtures!$C:$C,'Report - Times'!$A14,Fixtures!$E:$E,'Report - Times'!$B14,Fixtures!$G:$G,'Report - Times'!$AM$1,Fixtures!$J:$J,'Report - Times'!$AP$2))</f>
        <v>0</v>
      </c>
      <c r="AQ14" s="55">
        <f>SUM(COUNTIFS(Fixtures!$C:$C,'Report - Times'!$A14,Fixtures!$E:$E,'Report - Times'!$B14,Fixtures!$G:$G,'Report - Times'!$AM$1,Fixtures!$H:$H,'Report - Times'!$AQ$2))+(COUNTIFS(Fixtures!$C:$C,'Report - Times'!$A14,Fixtures!$E:$E,'Report - Times'!$B14,Fixtures!$G:$G,'Report - Times'!$AM$1,Fixtures!$J:$J,'Report - Times'!$AQ$2))</f>
        <v>0</v>
      </c>
      <c r="AR14" s="122">
        <f>SUM(COUNTIFS(Fixtures!$C:$C,'Report - Times'!$A14,Fixtures!$E:$E,'Report - Times'!$B14,Fixtures!$G:$G,'Report - Times'!$AM$1,Fixtures!$H:$H,'Report - Times'!$AR$2))+(COUNTIFS(Fixtures!$C:$C,'Report - Times'!$A14,Fixtures!$E:$E,'Report - Times'!$B14,Fixtures!$G:$G,'Report - Times'!$AM$1,Fixtures!$J:$J,'Report - Times'!$AR$2))</f>
        <v>0</v>
      </c>
      <c r="AS14" s="121">
        <f>SUM(COUNTIFS(Fixtures!$C:$C,'Report - Times'!$A14,Fixtures!$E:$E,'Report - Times'!$B14,Fixtures!$G:$G,'Report - Times'!$AS$1,Fixtures!$H:$H,'Report - Times'!$AS$2))+(COUNTIFS(Fixtures!$C:$C,'Report - Times'!$A14,Fixtures!$E:$E,'Report - Times'!$B14,Fixtures!$G:$G,'Report - Times'!$AS$1,Fixtures!$J:$J,'Report - Times'!$AS$2))</f>
        <v>0</v>
      </c>
      <c r="AT14" s="55">
        <f>SUM(COUNTIFS(Fixtures!$C:$C,'Report - Times'!$A14,Fixtures!$E:$E,'Report - Times'!$B14,Fixtures!$G:$G,'Report - Times'!$AS$1,Fixtures!$H:$H,'Report - Times'!$AT$2))+(COUNTIFS(Fixtures!$C:$C,'Report - Times'!$A14,Fixtures!$E:$E,'Report - Times'!$B14,Fixtures!$G:$G,'Report - Times'!$AS$1,Fixtures!$J:$J,'Report - Times'!$AT$2))</f>
        <v>0</v>
      </c>
      <c r="AU14" s="55">
        <f>SUM(COUNTIFS(Fixtures!$C:$C,'Report - Times'!$A14,Fixtures!$E:$E,'Report - Times'!$B14,Fixtures!$G:$G,'Report - Times'!$AS$1,Fixtures!$H:$H,'Report - Times'!$AU$2))+(COUNTIFS(Fixtures!$C:$C,'Report - Times'!$A14,Fixtures!$E:$E,'Report - Times'!$B14,Fixtures!$G:$G,'Report - Times'!$AS$1,Fixtures!$J:$J,'Report - Times'!$AU$2))</f>
        <v>0</v>
      </c>
      <c r="AV14" s="55">
        <f>SUM(COUNTIFS(Fixtures!$C:$C,'Report - Times'!$A14,Fixtures!$E:$E,'Report - Times'!$B14,Fixtures!$G:$G,'Report - Times'!$AS$1,Fixtures!$H:$H,'Report - Times'!$AV$2))+(COUNTIFS(Fixtures!$C:$C,'Report - Times'!$A14,Fixtures!$E:$E,'Report - Times'!$B14,Fixtures!$G:$G,'Report - Times'!$AS$1,Fixtures!$J:$J,'Report - Times'!$AV$2))</f>
        <v>0</v>
      </c>
      <c r="AW14" s="122">
        <f>SUM(COUNTIFS(Fixtures!$C:$C,'Report - Times'!$A14,Fixtures!$E:$E,'Report - Times'!$B14,Fixtures!$G:$G,'Report - Times'!$AS$1,Fixtures!$H:$H,'Report - Times'!$AW$2))+(COUNTIFS(Fixtures!$C:$C,'Report - Times'!$A14,Fixtures!$E:$E,'Report - Times'!$B14,Fixtures!$G:$G,'Report - Times'!$AS$1,Fixtures!$J:$J,'Report - Times'!$AW$2))</f>
        <v>0</v>
      </c>
      <c r="AX14" s="121">
        <f>SUM(COUNTIFS(Fixtures!$C:$C,'Report - Times'!$A14,Fixtures!$E:$E,'Report - Times'!$B14,Fixtures!$G:$G,'Report - Times'!$AX$1,Fixtures!$H:$H,'Report - Times'!$AX$2))+(COUNTIFS(Fixtures!$C:$C,'Report - Times'!$A14,Fixtures!$E:$E,'Report - Times'!$B14,Fixtures!$G:$G,'Report - Times'!$AX$1,Fixtures!$J:$J,'Report - Times'!$AX$2))</f>
        <v>0</v>
      </c>
      <c r="AY14" s="55">
        <f>SUM(COUNTIFS(Fixtures!$C:$C,'Report - Times'!$A14,Fixtures!$E:$E,'Report - Times'!$B14,Fixtures!$G:$G,'Report - Times'!$AX$1,Fixtures!$H:$H,'Report - Times'!$AY$2))+(COUNTIFS(Fixtures!$C:$C,'Report - Times'!$A14,Fixtures!$E:$E,'Report - Times'!$B14,Fixtures!$G:$G,'Report - Times'!$AX$1,Fixtures!$J:$J,'Report - Times'!$AY$2))</f>
        <v>0</v>
      </c>
      <c r="AZ14" s="55">
        <f>SUM(COUNTIFS(Fixtures!$C:$C,'Report - Times'!$A14,Fixtures!$E:$E,'Report - Times'!$B14,Fixtures!$G:$G,'Report - Times'!$AX$1,Fixtures!$H:$H,'Report - Times'!$AZ$2))+(COUNTIFS(Fixtures!$C:$C,'Report - Times'!$A14,Fixtures!$E:$E,'Report - Times'!$B14,Fixtures!$G:$G,'Report - Times'!$AX$1,Fixtures!$J:$J,'Report - Times'!$AZ$2))</f>
        <v>0</v>
      </c>
      <c r="BA14" s="55">
        <f>SUM(COUNTIFS(Fixtures!$C:$C,'Report - Times'!$A14,Fixtures!$E:$E,'Report - Times'!$B14,Fixtures!$G:$G,'Report - Times'!$AX$1,Fixtures!$H:$H,'Report - Times'!$BA$2))+(COUNTIFS(Fixtures!$C:$C,'Report - Times'!$A14,Fixtures!$E:$E,'Report - Times'!$B14,Fixtures!$G:$G,'Report - Times'!$AX$1,Fixtures!$J:$J,'Report - Times'!$BA$2))</f>
        <v>0</v>
      </c>
      <c r="BB14" s="122">
        <f>SUM(COUNTIFS(Fixtures!$C:$C,'Report - Times'!$A14,Fixtures!$E:$E,'Report - Times'!$B14,Fixtures!$G:$G,'Report - Times'!$AX$1,Fixtures!$H:$H,'Report - Times'!$BB$2))+(COUNTIFS(Fixtures!$C:$C,'Report - Times'!$A14,Fixtures!$E:$E,'Report - Times'!$B14,Fixtures!$G:$G,'Report - Times'!$AX$1,Fixtures!$J:$J,'Report - Times'!$BB$2))</f>
        <v>0</v>
      </c>
    </row>
    <row r="15" spans="1:54" s="14" customFormat="1" ht="11.25" x14ac:dyDescent="0.2">
      <c r="A15" s="153" t="s">
        <v>15</v>
      </c>
      <c r="B15" s="154" t="s">
        <v>19</v>
      </c>
      <c r="C15" s="155" t="s">
        <v>72</v>
      </c>
      <c r="D15" s="67">
        <f t="shared" si="8"/>
        <v>3</v>
      </c>
      <c r="E15" s="55">
        <f t="shared" si="9"/>
        <v>3.5</v>
      </c>
      <c r="F15" s="55">
        <f t="shared" si="10"/>
        <v>6</v>
      </c>
      <c r="G15" s="55">
        <f t="shared" si="11"/>
        <v>5</v>
      </c>
      <c r="H15" s="55">
        <f t="shared" si="12"/>
        <v>0</v>
      </c>
      <c r="I15" s="55">
        <f t="shared" si="13"/>
        <v>0</v>
      </c>
      <c r="J15" s="55">
        <f t="shared" si="14"/>
        <v>0</v>
      </c>
      <c r="K15" s="66">
        <f t="shared" si="15"/>
        <v>0</v>
      </c>
      <c r="L15" s="117">
        <f>SUM(COUNTIFS(Fixtures!$C:$C,'Report - Times'!$A15,Fixtures!$E:$E,'Report - Times'!$B15,Fixtures!$G:$G,'Report - Times'!$L$1,Fixtures!$H:$H,'Report - Times'!$L$2))+(COUNTIFS(Fixtures!$C:$C,'Report - Times'!$A15,Fixtures!$E:$E,'Report - Times'!$B15,Fixtures!$G:$G,'Report - Times'!$L$1,Fixtures!$J:$J,'Report - Times'!$L$2))</f>
        <v>1</v>
      </c>
      <c r="M15" s="55">
        <f>SUM(COUNTIFS(Fixtures!$C:$C,'Report - Times'!$A15,Fixtures!$E:$E,'Report - Times'!$B15,Fixtures!$G:$G,'Report - Times'!$L$1,Fixtures!$H:$H,'Report - Times'!$M$2))+(COUNTIFS(Fixtures!$C:$C,'Report - Times'!$A15,Fixtures!$E:$E,'Report - Times'!$B15,Fixtures!$G:$G,'Report - Times'!$L$1,Fixtures!$J:$J,'Report - Times'!$M$2))</f>
        <v>1</v>
      </c>
      <c r="N15" s="55">
        <f>SUM(COUNTIFS(Fixtures!$C:$C,'Report - Times'!$A15,Fixtures!$E:$E,'Report - Times'!$B15,Fixtures!$G:$G,'Report - Times'!$L$1,Fixtures!$H:$H,'Report - Times'!$N$2))+(COUNTIFS(Fixtures!$C:$C,'Report - Times'!$A15,Fixtures!$E:$E,'Report - Times'!$B15,Fixtures!$G:$G,'Report - Times'!$L$1,Fixtures!$J:$J,'Report - Times'!$N$2))</f>
        <v>1</v>
      </c>
      <c r="O15" s="55">
        <f>SUM(COUNTIFS(Fixtures!$C:$C,'Report - Times'!$A15,Fixtures!$E:$E,'Report - Times'!$B15,Fixtures!$G:$G,'Report - Times'!$L$1,Fixtures!$H:$H,'Report - Times'!$O$2))+(COUNTIFS(Fixtures!$C:$C,'Report - Times'!$A15,Fixtures!$E:$E,'Report - Times'!$B15,Fixtures!$G:$G,'Report - Times'!$L$1,Fixtures!$J:$J,'Report - Times'!$O$2))</f>
        <v>1</v>
      </c>
      <c r="P15" s="66">
        <f>SUM(COUNTIFS(Fixtures!$C:$C,'Report - Times'!$A15,Fixtures!$E:$E,'Report - Times'!$B15,Fixtures!$G:$G,'Report - Times'!$L$1,Fixtures!$H:$H,'Report - Times'!$P$2))+(COUNTIFS(Fixtures!$C:$C,'Report - Times'!$A15,Fixtures!$E:$E,'Report - Times'!$B15,Fixtures!$G:$G,'Report - Times'!$L$1,Fixtures!$J:$J,'Report - Times'!$P$2))</f>
        <v>2</v>
      </c>
      <c r="Q15" s="121">
        <f>SUM(COUNTIFS(Fixtures!$C:$C,'Report - Times'!$A15,Fixtures!$E:$E,'Report - Times'!$B15,Fixtures!$G:$G,'Report - Times'!$Q$1,Fixtures!$H:$H,'Report - Times'!$Q$2))+(COUNTIFS(Fixtures!$C:$C,'Report - Times'!$A15,Fixtures!$E:$E,'Report - Times'!$B15,Fixtures!$G:$G,'Report - Times'!$Q$1,Fixtures!$J:$J,'Report - Times'!$Q$2))</f>
        <v>2</v>
      </c>
      <c r="R15" s="55">
        <f>SUM(COUNTIFS(Fixtures!$C:$C,'Report - Times'!$A15,Fixtures!$E:$E,'Report - Times'!$B15,Fixtures!$G:$G,'Report - Times'!$Q$1,Fixtures!$H:$H,'Report - Times'!$R$2))+(COUNTIFS(Fixtures!$C:$C,'Report - Times'!$A15,Fixtures!$E:$E,'Report - Times'!$B15,Fixtures!$G:$G,'Report - Times'!$Q$1,Fixtures!$J:$J,'Report - Times'!$R$2))</f>
        <v>3</v>
      </c>
      <c r="S15" s="55">
        <f>SUM(COUNTIFS(Fixtures!$C:$C,'Report - Times'!$A15,Fixtures!$E:$E,'Report - Times'!$B15,Fixtures!$G:$G,'Report - Times'!$Q$1,Fixtures!$H:$H,'Report - Times'!$S$2))+(COUNTIFS(Fixtures!$C:$C,'Report - Times'!$A15,Fixtures!$E:$E,'Report - Times'!$B15,Fixtures!$G:$G,'Report - Times'!$Q$1,Fixtures!$J:$J,'Report - Times'!$S$2))</f>
        <v>2</v>
      </c>
      <c r="T15" s="55">
        <f>SUM(COUNTIFS(Fixtures!$C:$C,'Report - Times'!$A15,Fixtures!$E:$E,'Report - Times'!$B15,Fixtures!$G:$G,'Report - Times'!$Q$1,Fixtures!$H:$H,'Report - Times'!$T$2))+(COUNTIFS(Fixtures!$C:$C,'Report - Times'!$A15,Fixtures!$E:$E,'Report - Times'!$B15,Fixtures!$G:$G,'Report - Times'!$Q$1,Fixtures!$J:$J,'Report - Times'!$T$2))</f>
        <v>0</v>
      </c>
      <c r="U15" s="122">
        <f>SUM(COUNTIFS(Fixtures!$C:$C,'Report - Times'!$A15,Fixtures!$E:$E,'Report - Times'!$B15,Fixtures!$G:$G,'Report - Times'!$Q$1,Fixtures!$H:$H,'Report - Times'!$U$2))+(COUNTIFS(Fixtures!$C:$C,'Report - Times'!$A15,Fixtures!$E:$E,'Report - Times'!$B15,Fixtures!$G:$G,'Report - Times'!$Q$1,Fixtures!$J:$J,'Report - Times'!$U$2))</f>
        <v>0</v>
      </c>
      <c r="V15" s="121">
        <f>SUM(COUNTIFS(Fixtures!$C:$C,'Report - Times'!$A15,Fixtures!$E:$E,'Report - Times'!$B15,Fixtures!$G:$G,'Report - Times'!$V$1,Fixtures!$H:$H,'Report - Times'!$V$2))+(COUNTIFS(Fixtures!$C:$C,'Report - Times'!$A15,Fixtures!$E:$E,'Report - Times'!$B15,Fixtures!$G:$G,'Report - Times'!$V$1,Fixtures!$J:$J,'Report - Times'!$V$2))</f>
        <v>2</v>
      </c>
      <c r="W15" s="55">
        <f>SUM(COUNTIFS(Fixtures!$C:$C,'Report - Times'!$A15,Fixtures!$E:$E,'Report - Times'!$B15,Fixtures!$G:$G,'Report - Times'!$V$1,Fixtures!$H:$H,'Report - Times'!$W$2))+(COUNTIFS(Fixtures!$C:$C,'Report - Times'!$A15,Fixtures!$E:$E,'Report - Times'!$B15,Fixtures!$G:$G,'Report - Times'!$V$1,Fixtures!$J:$J,'Report - Times'!$W$2))</f>
        <v>2</v>
      </c>
      <c r="X15" s="55">
        <f>SUM(COUNTIFS(Fixtures!$C:$C,'Report - Times'!$A15,Fixtures!$E:$E,'Report - Times'!$B15,Fixtures!$G:$G,'Report - Times'!$V$1,Fixtures!$H:$H,'Report - Times'!$X$2))+(COUNTIFS(Fixtures!$C:$C,'Report - Times'!$A15,Fixtures!$E:$E,'Report - Times'!$B15,Fixtures!$G:$G,'Report - Times'!$V$1,Fixtures!$J:$J,'Report - Times'!$X$2))</f>
        <v>3</v>
      </c>
      <c r="Y15" s="55">
        <f>SUM(COUNTIFS(Fixtures!$C:$C,'Report - Times'!$A15,Fixtures!$E:$E,'Report - Times'!$B15,Fixtures!$G:$G,'Report - Times'!$V$1,Fixtures!$H:$H,'Report - Times'!$Y$2))+(COUNTIFS(Fixtures!$C:$C,'Report - Times'!$A15,Fixtures!$E:$E,'Report - Times'!$B15,Fixtures!$G:$G,'Report - Times'!$V$1,Fixtures!$J:$J,'Report - Times'!$Y$2))</f>
        <v>2</v>
      </c>
      <c r="Z15" s="122">
        <f>SUM(COUNTIFS(Fixtures!$C:$C,'Report - Times'!$A15,Fixtures!$E:$E,'Report - Times'!$B15,Fixtures!$G:$G,'Report - Times'!$V$1,Fixtures!$H:$H,'Report - Times'!$Z$2))+(COUNTIFS(Fixtures!$C:$C,'Report - Times'!$A15,Fixtures!$E:$E,'Report - Times'!$B15,Fixtures!$G:$G,'Report - Times'!$V$1,Fixtures!$J:$J,'Report - Times'!$Z$2))</f>
        <v>3</v>
      </c>
      <c r="AA15" s="127">
        <f>SUM(COUNTIFS(Fixtures!$C:$C,'Report - Times'!$A15,Fixtures!$E:$E,'Report - Times'!$B15,Fixtures!$G:$G,'Report - Times'!$AA$1,Fixtures!$H:$H,'Report - Times'!$AA$2))+(COUNTIFS(Fixtures!$C:$C,'Report - Times'!$A15,Fixtures!$E:$E,'Report - Times'!$B15,Fixtures!$G:$G,'Report - Times'!$AA$1,Fixtures!$J:$J,'Report - Times'!$AA$2))</f>
        <v>2</v>
      </c>
      <c r="AB15" s="49">
        <f>SUM(COUNTIFS(Fixtures!$C:$C,'Report - Times'!$A15,Fixtures!$E:$E,'Report - Times'!$B15,Fixtures!$G:$G,'Report - Times'!$AA$1,Fixtures!$H:$H,'Report - Times'!$AB$2))+(COUNTIFS(Fixtures!$C:$C,'Report - Times'!$A15,Fixtures!$E:$E,'Report - Times'!$B15,Fixtures!$G:$G,'Report - Times'!$AA$1,Fixtures!$J:$J,'Report - Times'!$AB$2))</f>
        <v>1</v>
      </c>
      <c r="AC15" s="49">
        <f>SUM(COUNTIFS(Fixtures!$C:$C,'Report - Times'!$A15,Fixtures!$E:$E,'Report - Times'!$B15,Fixtures!$G:$G,'Report - Times'!$AA$1,Fixtures!$H:$H,'Report - Times'!$AC$2))+(COUNTIFS(Fixtures!$C:$C,'Report - Times'!$A15,Fixtures!$E:$E,'Report - Times'!$B15,Fixtures!$G:$G,'Report - Times'!$AA$1,Fixtures!$J:$J,'Report - Times'!$AC$2))</f>
        <v>2</v>
      </c>
      <c r="AD15" s="49">
        <f>SUM(COUNTIFS(Fixtures!$C:$C,'Report - Times'!$A15,Fixtures!$E:$E,'Report - Times'!$B15,Fixtures!$G:$G,'Report - Times'!$AA$1,Fixtures!$H:$H,'Report - Times'!$AD$2))+(COUNTIFS(Fixtures!$C:$C,'Report - Times'!$A15,Fixtures!$E:$E,'Report - Times'!$B15,Fixtures!$G:$G,'Report - Times'!$AA$1,Fixtures!$J:$J,'Report - Times'!$AD$2))</f>
        <v>2</v>
      </c>
      <c r="AE15" s="49">
        <f>SUM(COUNTIFS(Fixtures!$C:$C,'Report - Times'!$A15,Fixtures!$E:$E,'Report - Times'!$B15,Fixtures!$G:$G,'Report - Times'!$AA$1,Fixtures!$H:$H,'Report - Times'!$AE$2))+(COUNTIFS(Fixtures!$C:$C,'Report - Times'!$A15,Fixtures!$E:$E,'Report - Times'!$B15,Fixtures!$G:$G,'Report - Times'!$AA$1,Fixtures!$J:$J,'Report - Times'!$AE$2))</f>
        <v>1</v>
      </c>
      <c r="AF15" s="128">
        <f>SUM(COUNTIFS(Fixtures!$C:$C,'Report - Times'!$A15,Fixtures!$E:$E,'Report - Times'!$B15,Fixtures!$G:$G,'Report - Times'!$AA$1,Fixtures!$H:$H,'Report - Times'!$AF$2))+(COUNTIFS(Fixtures!$C:$C,'Report - Times'!$A15,Fixtures!$E:$E,'Report - Times'!$B15,Fixtures!$G:$G,'Report - Times'!$AA$1,Fixtures!$J:$J,'Report - Times'!$AF$2))</f>
        <v>2</v>
      </c>
      <c r="AG15" s="121">
        <f>SUM(COUNTIFS(Fixtures!$C:$C,'Report - Times'!$A15,Fixtures!$E:$E,'Report - Times'!$B15,Fixtures!$G:$G,'Report - Times'!$AG$1,Fixtures!$H:$H,'Report - Times'!$AG$2))+(COUNTIFS(Fixtures!$C:$C,'Report - Times'!$A15,Fixtures!$E:$E,'Report - Times'!$B15,Fixtures!$G:$G,'Report - Times'!$AG$1,Fixtures!$J:$J,'Report - Times'!$AG$2))</f>
        <v>0</v>
      </c>
      <c r="AH15" s="56">
        <f>SUM(COUNTIFS(Fixtures!$C:$C,'Report - Times'!$A15,Fixtures!$E:$E,'Report - Times'!$B15,Fixtures!$G:$G,'Report - Times'!$AG$1,Fixtures!$H:$H,'Report - Times'!$AH$2))+(COUNTIFS(Fixtures!$C:$C,'Report - Times'!$A15,Fixtures!$E:$E,'Report - Times'!$B15,Fixtures!$G:$G,'Report - Times'!$AG$1,Fixtures!$J:$J,'Report - Times'!$AH$2))</f>
        <v>0</v>
      </c>
      <c r="AI15" s="55">
        <f>SUM(COUNTIFS(Fixtures!$C:$C,'Report - Times'!$A15,Fixtures!$E:$E,'Report - Times'!$B15,Fixtures!$G:$G,'Report - Times'!$AG$1,Fixtures!$H:$H,'Report - Times'!$AI$2))+(COUNTIFS(Fixtures!$C:$C,'Report - Times'!$A15,Fixtures!$E:$E,'Report - Times'!$B15,Fixtures!$G:$G,'Report - Times'!$AG$1,Fixtures!$J:$J,'Report - Times'!$AI$2))</f>
        <v>0</v>
      </c>
      <c r="AJ15" s="55">
        <f>SUM(COUNTIFS(Fixtures!$C:$C,'Report - Times'!$A15,Fixtures!$E:$E,'Report - Times'!$B15,Fixtures!$G:$G,'Report - Times'!$AG$1,Fixtures!$H:$H,'Report - Times'!$AJ$2))+(COUNTIFS(Fixtures!$C:$C,'Report - Times'!$A15,Fixtures!$E:$E,'Report - Times'!$B15,Fixtures!$G:$G,'Report - Times'!$AG$1,Fixtures!$J:$J,'Report - Times'!$AJ$2))</f>
        <v>0</v>
      </c>
      <c r="AK15" s="55">
        <f>SUM(COUNTIFS(Fixtures!$C:$C,'Report - Times'!$A15,Fixtures!$E:$E,'Report - Times'!$B15,Fixtures!$G:$G,'Report - Times'!$AG$1,Fixtures!$H:$H,'Report - Times'!$AK$2))+(COUNTIFS(Fixtures!$C:$C,'Report - Times'!$A15,Fixtures!$E:$E,'Report - Times'!$B15,Fixtures!$G:$G,'Report - Times'!$AG$1,Fixtures!$J:$J,'Report - Times'!$AK$2))</f>
        <v>0</v>
      </c>
      <c r="AL15" s="122">
        <f>SUM(COUNTIFS(Fixtures!$C:$C,'Report - Times'!$A15,Fixtures!$E:$E,'Report - Times'!$B15,Fixtures!$G:$G,'Report - Times'!$AG$1,Fixtures!$H:$H,'Report - Times'!$AL$2))+(COUNTIFS(Fixtures!$C:$C,'Report - Times'!$A15,Fixtures!$E:$E,'Report - Times'!$B15,Fixtures!$G:$G,'Report - Times'!$AG$1,Fixtures!$J:$J,'Report - Times'!$AL$2))</f>
        <v>0</v>
      </c>
      <c r="AM15" s="121">
        <f>SUM(COUNTIFS(Fixtures!$C:$C,'Report - Times'!$A15,Fixtures!$E:$E,'Report - Times'!$B15,Fixtures!$G:$G,'Report - Times'!$AM$1,Fixtures!$H:$H,'Report - Times'!$AM$2))+(COUNTIFS(Fixtures!$C:$C,'Report - Times'!$A15,Fixtures!$E:$E,'Report - Times'!$B15,Fixtures!$G:$G,'Report - Times'!$AM$1,Fixtures!$J:$J,'Report - Times'!$AM$2))</f>
        <v>0</v>
      </c>
      <c r="AN15" s="55">
        <f>SUM(COUNTIFS(Fixtures!$C:$C,'Report - Times'!$A15,Fixtures!$E:$E,'Report - Times'!$B15,Fixtures!$G:$G,'Report - Times'!$AM$1,Fixtures!$H:$H,'Report - Times'!$AN$2))+(COUNTIFS(Fixtures!$C:$C,'Report - Times'!$A15,Fixtures!$E:$E,'Report - Times'!$B15,Fixtures!$G:$G,'Report - Times'!$AM$1,Fixtures!$J:$J,'Report - Times'!$AN$2))</f>
        <v>0</v>
      </c>
      <c r="AO15" s="55">
        <f>SUM(COUNTIFS(Fixtures!$C:$C,'Report - Times'!$A15,Fixtures!$E:$E,'Report - Times'!$B15,Fixtures!$G:$G,'Report - Times'!$AM$1,Fixtures!$H:$H,'Report - Times'!$AO$2))+(COUNTIFS(Fixtures!$C:$C,'Report - Times'!$A15,Fixtures!$E:$E,'Report - Times'!$B15,Fixtures!$G:$G,'Report - Times'!$AM$1,Fixtures!$J:$J,'Report - Times'!$AO$2))</f>
        <v>0</v>
      </c>
      <c r="AP15" s="55">
        <f>SUM(COUNTIFS(Fixtures!$C:$C,'Report - Times'!$A15,Fixtures!$E:$E,'Report - Times'!$B15,Fixtures!$G:$G,'Report - Times'!$AM$1,Fixtures!$H:$H,'Report - Times'!$AP$2))+(COUNTIFS(Fixtures!$C:$C,'Report - Times'!$A15,Fixtures!$E:$E,'Report - Times'!$B15,Fixtures!$G:$G,'Report - Times'!$AM$1,Fixtures!$J:$J,'Report - Times'!$AP$2))</f>
        <v>0</v>
      </c>
      <c r="AQ15" s="55">
        <f>SUM(COUNTIFS(Fixtures!$C:$C,'Report - Times'!$A15,Fixtures!$E:$E,'Report - Times'!$B15,Fixtures!$G:$G,'Report - Times'!$AM$1,Fixtures!$H:$H,'Report - Times'!$AQ$2))+(COUNTIFS(Fixtures!$C:$C,'Report - Times'!$A15,Fixtures!$E:$E,'Report - Times'!$B15,Fixtures!$G:$G,'Report - Times'!$AM$1,Fixtures!$J:$J,'Report - Times'!$AQ$2))</f>
        <v>0</v>
      </c>
      <c r="AR15" s="122">
        <f>SUM(COUNTIFS(Fixtures!$C:$C,'Report - Times'!$A15,Fixtures!$E:$E,'Report - Times'!$B15,Fixtures!$G:$G,'Report - Times'!$AM$1,Fixtures!$H:$H,'Report - Times'!$AR$2))+(COUNTIFS(Fixtures!$C:$C,'Report - Times'!$A15,Fixtures!$E:$E,'Report - Times'!$B15,Fixtures!$G:$G,'Report - Times'!$AM$1,Fixtures!$J:$J,'Report - Times'!$AR$2))</f>
        <v>0</v>
      </c>
      <c r="AS15" s="121">
        <f>SUM(COUNTIFS(Fixtures!$C:$C,'Report - Times'!$A15,Fixtures!$E:$E,'Report - Times'!$B15,Fixtures!$G:$G,'Report - Times'!$AS$1,Fixtures!$H:$H,'Report - Times'!$AS$2))+(COUNTIFS(Fixtures!$C:$C,'Report - Times'!$A15,Fixtures!$E:$E,'Report - Times'!$B15,Fixtures!$G:$G,'Report - Times'!$AS$1,Fixtures!$J:$J,'Report - Times'!$AS$2))</f>
        <v>0</v>
      </c>
      <c r="AT15" s="55">
        <f>SUM(COUNTIFS(Fixtures!$C:$C,'Report - Times'!$A15,Fixtures!$E:$E,'Report - Times'!$B15,Fixtures!$G:$G,'Report - Times'!$AS$1,Fixtures!$H:$H,'Report - Times'!$AT$2))+(COUNTIFS(Fixtures!$C:$C,'Report - Times'!$A15,Fixtures!$E:$E,'Report - Times'!$B15,Fixtures!$G:$G,'Report - Times'!$AS$1,Fixtures!$J:$J,'Report - Times'!$AT$2))</f>
        <v>0</v>
      </c>
      <c r="AU15" s="55">
        <f>SUM(COUNTIFS(Fixtures!$C:$C,'Report - Times'!$A15,Fixtures!$E:$E,'Report - Times'!$B15,Fixtures!$G:$G,'Report - Times'!$AS$1,Fixtures!$H:$H,'Report - Times'!$AU$2))+(COUNTIFS(Fixtures!$C:$C,'Report - Times'!$A15,Fixtures!$E:$E,'Report - Times'!$B15,Fixtures!$G:$G,'Report - Times'!$AS$1,Fixtures!$J:$J,'Report - Times'!$AU$2))</f>
        <v>0</v>
      </c>
      <c r="AV15" s="55">
        <f>SUM(COUNTIFS(Fixtures!$C:$C,'Report - Times'!$A15,Fixtures!$E:$E,'Report - Times'!$B15,Fixtures!$G:$G,'Report - Times'!$AS$1,Fixtures!$H:$H,'Report - Times'!$AV$2))+(COUNTIFS(Fixtures!$C:$C,'Report - Times'!$A15,Fixtures!$E:$E,'Report - Times'!$B15,Fixtures!$G:$G,'Report - Times'!$AS$1,Fixtures!$J:$J,'Report - Times'!$AV$2))</f>
        <v>0</v>
      </c>
      <c r="AW15" s="122">
        <f>SUM(COUNTIFS(Fixtures!$C:$C,'Report - Times'!$A15,Fixtures!$E:$E,'Report - Times'!$B15,Fixtures!$G:$G,'Report - Times'!$AS$1,Fixtures!$H:$H,'Report - Times'!$AW$2))+(COUNTIFS(Fixtures!$C:$C,'Report - Times'!$A15,Fixtures!$E:$E,'Report - Times'!$B15,Fixtures!$G:$G,'Report - Times'!$AS$1,Fixtures!$J:$J,'Report - Times'!$AW$2))</f>
        <v>0</v>
      </c>
      <c r="AX15" s="121">
        <f>SUM(COUNTIFS(Fixtures!$C:$C,'Report - Times'!$A15,Fixtures!$E:$E,'Report - Times'!$B15,Fixtures!$G:$G,'Report - Times'!$AX$1,Fixtures!$H:$H,'Report - Times'!$AX$2))+(COUNTIFS(Fixtures!$C:$C,'Report - Times'!$A15,Fixtures!$E:$E,'Report - Times'!$B15,Fixtures!$G:$G,'Report - Times'!$AX$1,Fixtures!$J:$J,'Report - Times'!$AX$2))</f>
        <v>0</v>
      </c>
      <c r="AY15" s="55">
        <f>SUM(COUNTIFS(Fixtures!$C:$C,'Report - Times'!$A15,Fixtures!$E:$E,'Report - Times'!$B15,Fixtures!$G:$G,'Report - Times'!$AX$1,Fixtures!$H:$H,'Report - Times'!$AY$2))+(COUNTIFS(Fixtures!$C:$C,'Report - Times'!$A15,Fixtures!$E:$E,'Report - Times'!$B15,Fixtures!$G:$G,'Report - Times'!$AX$1,Fixtures!$J:$J,'Report - Times'!$AY$2))</f>
        <v>0</v>
      </c>
      <c r="AZ15" s="55">
        <f>SUM(COUNTIFS(Fixtures!$C:$C,'Report - Times'!$A15,Fixtures!$E:$E,'Report - Times'!$B15,Fixtures!$G:$G,'Report - Times'!$AX$1,Fixtures!$H:$H,'Report - Times'!$AZ$2))+(COUNTIFS(Fixtures!$C:$C,'Report - Times'!$A15,Fixtures!$E:$E,'Report - Times'!$B15,Fixtures!$G:$G,'Report - Times'!$AX$1,Fixtures!$J:$J,'Report - Times'!$AZ$2))</f>
        <v>0</v>
      </c>
      <c r="BA15" s="55">
        <f>SUM(COUNTIFS(Fixtures!$C:$C,'Report - Times'!$A15,Fixtures!$E:$E,'Report - Times'!$B15,Fixtures!$G:$G,'Report - Times'!$AX$1,Fixtures!$H:$H,'Report - Times'!$BA$2))+(COUNTIFS(Fixtures!$C:$C,'Report - Times'!$A15,Fixtures!$E:$E,'Report - Times'!$B15,Fixtures!$G:$G,'Report - Times'!$AX$1,Fixtures!$J:$J,'Report - Times'!$BA$2))</f>
        <v>0</v>
      </c>
      <c r="BB15" s="122">
        <f>SUM(COUNTIFS(Fixtures!$C:$C,'Report - Times'!$A15,Fixtures!$E:$E,'Report - Times'!$B15,Fixtures!$G:$G,'Report - Times'!$AX$1,Fixtures!$H:$H,'Report - Times'!$BB$2))+(COUNTIFS(Fixtures!$C:$C,'Report - Times'!$A15,Fixtures!$E:$E,'Report - Times'!$B15,Fixtures!$G:$G,'Report - Times'!$AX$1,Fixtures!$J:$J,'Report - Times'!$BB$2))</f>
        <v>0</v>
      </c>
    </row>
    <row r="16" spans="1:54" s="159" customFormat="1" ht="11.25" x14ac:dyDescent="0.2">
      <c r="A16" s="153" t="s">
        <v>15</v>
      </c>
      <c r="B16" s="154" t="s">
        <v>100</v>
      </c>
      <c r="C16" s="155" t="s">
        <v>72</v>
      </c>
      <c r="D16" s="67">
        <f t="shared" si="8"/>
        <v>1</v>
      </c>
      <c r="E16" s="55">
        <f t="shared" si="9"/>
        <v>0</v>
      </c>
      <c r="F16" s="55">
        <f t="shared" si="10"/>
        <v>0</v>
      </c>
      <c r="G16" s="55">
        <f t="shared" si="11"/>
        <v>0</v>
      </c>
      <c r="H16" s="55">
        <f t="shared" si="12"/>
        <v>0</v>
      </c>
      <c r="I16" s="55">
        <f t="shared" si="13"/>
        <v>0</v>
      </c>
      <c r="J16" s="55">
        <f t="shared" si="14"/>
        <v>0</v>
      </c>
      <c r="K16" s="66">
        <f t="shared" si="15"/>
        <v>0</v>
      </c>
      <c r="L16" s="117">
        <f>SUM(COUNTIFS(Fixtures!$C:$C,'Report - Times'!$A16,Fixtures!$E:$E,'Report - Times'!$B16,Fixtures!$G:$G,'Report - Times'!$L$1,Fixtures!$H:$H,'Report - Times'!$L$2))+(COUNTIFS(Fixtures!$C:$C,'Report - Times'!$A16,Fixtures!$E:$E,'Report - Times'!$B16,Fixtures!$G:$G,'Report - Times'!$L$1,Fixtures!$J:$J,'Report - Times'!$L$2))</f>
        <v>1</v>
      </c>
      <c r="M16" s="55">
        <f>SUM(COUNTIFS(Fixtures!$C:$C,'Report - Times'!$A16,Fixtures!$E:$E,'Report - Times'!$B16,Fixtures!$G:$G,'Report - Times'!$L$1,Fixtures!$H:$H,'Report - Times'!$M$2))+(COUNTIFS(Fixtures!$C:$C,'Report - Times'!$A16,Fixtures!$E:$E,'Report - Times'!$B16,Fixtures!$G:$G,'Report - Times'!$L$1,Fixtures!$J:$J,'Report - Times'!$M$2))</f>
        <v>1</v>
      </c>
      <c r="N16" s="55">
        <f>SUM(COUNTIFS(Fixtures!$C:$C,'Report - Times'!$A16,Fixtures!$E:$E,'Report - Times'!$B16,Fixtures!$G:$G,'Report - Times'!$L$1,Fixtures!$H:$H,'Report - Times'!$N$2))+(COUNTIFS(Fixtures!$C:$C,'Report - Times'!$A16,Fixtures!$E:$E,'Report - Times'!$B16,Fixtures!$G:$G,'Report - Times'!$L$1,Fixtures!$J:$J,'Report - Times'!$N$2))</f>
        <v>0</v>
      </c>
      <c r="O16" s="55">
        <f>SUM(COUNTIFS(Fixtures!$C:$C,'Report - Times'!$A16,Fixtures!$E:$E,'Report - Times'!$B16,Fixtures!$G:$G,'Report - Times'!$L$1,Fixtures!$H:$H,'Report - Times'!$O$2))+(COUNTIFS(Fixtures!$C:$C,'Report - Times'!$A16,Fixtures!$E:$E,'Report - Times'!$B16,Fixtures!$G:$G,'Report - Times'!$L$1,Fixtures!$J:$J,'Report - Times'!$O$2))</f>
        <v>0</v>
      </c>
      <c r="P16" s="66">
        <f>SUM(COUNTIFS(Fixtures!$C:$C,'Report - Times'!$A16,Fixtures!$E:$E,'Report - Times'!$B16,Fixtures!$G:$G,'Report - Times'!$L$1,Fixtures!$H:$H,'Report - Times'!$P$2))+(COUNTIFS(Fixtures!$C:$C,'Report - Times'!$A16,Fixtures!$E:$E,'Report - Times'!$B16,Fixtures!$G:$G,'Report - Times'!$L$1,Fixtures!$J:$J,'Report - Times'!$P$2))</f>
        <v>0</v>
      </c>
      <c r="Q16" s="121">
        <f>SUM(COUNTIFS(Fixtures!$C:$C,'Report - Times'!$A16,Fixtures!$E:$E,'Report - Times'!$B16,Fixtures!$G:$G,'Report - Times'!$Q$1,Fixtures!$H:$H,'Report - Times'!$Q$2))+(COUNTIFS(Fixtures!$C:$C,'Report - Times'!$A16,Fixtures!$E:$E,'Report - Times'!$B16,Fixtures!$G:$G,'Report - Times'!$Q$1,Fixtures!$J:$J,'Report - Times'!$Q$2))</f>
        <v>0</v>
      </c>
      <c r="R16" s="55">
        <f>SUM(COUNTIFS(Fixtures!$C:$C,'Report - Times'!$A16,Fixtures!$E:$E,'Report - Times'!$B16,Fixtures!$G:$G,'Report - Times'!$Q$1,Fixtures!$H:$H,'Report - Times'!$R$2))+(COUNTIFS(Fixtures!$C:$C,'Report - Times'!$A16,Fixtures!$E:$E,'Report - Times'!$B16,Fixtures!$G:$G,'Report - Times'!$Q$1,Fixtures!$J:$J,'Report - Times'!$R$2))</f>
        <v>0</v>
      </c>
      <c r="S16" s="55">
        <f>SUM(COUNTIFS(Fixtures!$C:$C,'Report - Times'!$A16,Fixtures!$E:$E,'Report - Times'!$B16,Fixtures!$G:$G,'Report - Times'!$Q$1,Fixtures!$H:$H,'Report - Times'!$S$2))+(COUNTIFS(Fixtures!$C:$C,'Report - Times'!$A16,Fixtures!$E:$E,'Report - Times'!$B16,Fixtures!$G:$G,'Report - Times'!$Q$1,Fixtures!$J:$J,'Report - Times'!$S$2))</f>
        <v>0</v>
      </c>
      <c r="T16" s="55">
        <f>SUM(COUNTIFS(Fixtures!$C:$C,'Report - Times'!$A16,Fixtures!$E:$E,'Report - Times'!$B16,Fixtures!$G:$G,'Report - Times'!$Q$1,Fixtures!$H:$H,'Report - Times'!$T$2))+(COUNTIFS(Fixtures!$C:$C,'Report - Times'!$A16,Fixtures!$E:$E,'Report - Times'!$B16,Fixtures!$G:$G,'Report - Times'!$Q$1,Fixtures!$J:$J,'Report - Times'!$T$2))</f>
        <v>0</v>
      </c>
      <c r="U16" s="122">
        <f>SUM(COUNTIFS(Fixtures!$C:$C,'Report - Times'!$A16,Fixtures!$E:$E,'Report - Times'!$B16,Fixtures!$G:$G,'Report - Times'!$Q$1,Fixtures!$H:$H,'Report - Times'!$U$2))+(COUNTIFS(Fixtures!$C:$C,'Report - Times'!$A16,Fixtures!$E:$E,'Report - Times'!$B16,Fixtures!$G:$G,'Report - Times'!$Q$1,Fixtures!$J:$J,'Report - Times'!$U$2))</f>
        <v>0</v>
      </c>
      <c r="V16" s="121">
        <f>SUM(COUNTIFS(Fixtures!$C:$C,'Report - Times'!$A16,Fixtures!$E:$E,'Report - Times'!$B16,Fixtures!$G:$G,'Report - Times'!$V$1,Fixtures!$H:$H,'Report - Times'!$V$2))+(COUNTIFS(Fixtures!$C:$C,'Report - Times'!$A16,Fixtures!$E:$E,'Report - Times'!$B16,Fixtures!$G:$G,'Report - Times'!$V$1,Fixtures!$J:$J,'Report - Times'!$V$2))</f>
        <v>0</v>
      </c>
      <c r="W16" s="55">
        <f>SUM(COUNTIFS(Fixtures!$C:$C,'Report - Times'!$A16,Fixtures!$E:$E,'Report - Times'!$B16,Fixtures!$G:$G,'Report - Times'!$V$1,Fixtures!$H:$H,'Report - Times'!$W$2))+(COUNTIFS(Fixtures!$C:$C,'Report - Times'!$A16,Fixtures!$E:$E,'Report - Times'!$B16,Fixtures!$G:$G,'Report - Times'!$V$1,Fixtures!$J:$J,'Report - Times'!$W$2))</f>
        <v>0</v>
      </c>
      <c r="X16" s="55">
        <f>SUM(COUNTIFS(Fixtures!$C:$C,'Report - Times'!$A16,Fixtures!$E:$E,'Report - Times'!$B16,Fixtures!$G:$G,'Report - Times'!$V$1,Fixtures!$H:$H,'Report - Times'!$X$2))+(COUNTIFS(Fixtures!$C:$C,'Report - Times'!$A16,Fixtures!$E:$E,'Report - Times'!$B16,Fixtures!$G:$G,'Report - Times'!$V$1,Fixtures!$J:$J,'Report - Times'!$X$2))</f>
        <v>0</v>
      </c>
      <c r="Y16" s="55">
        <f>SUM(COUNTIFS(Fixtures!$C:$C,'Report - Times'!$A16,Fixtures!$E:$E,'Report - Times'!$B16,Fixtures!$G:$G,'Report - Times'!$V$1,Fixtures!$H:$H,'Report - Times'!$Y$2))+(COUNTIFS(Fixtures!$C:$C,'Report - Times'!$A16,Fixtures!$E:$E,'Report - Times'!$B16,Fixtures!$G:$G,'Report - Times'!$V$1,Fixtures!$J:$J,'Report - Times'!$Y$2))</f>
        <v>0</v>
      </c>
      <c r="Z16" s="122">
        <f>SUM(COUNTIFS(Fixtures!$C:$C,'Report - Times'!$A16,Fixtures!$E:$E,'Report - Times'!$B16,Fixtures!$G:$G,'Report - Times'!$V$1,Fixtures!$H:$H,'Report - Times'!$Z$2))+(COUNTIFS(Fixtures!$C:$C,'Report - Times'!$A16,Fixtures!$E:$E,'Report - Times'!$B16,Fixtures!$G:$G,'Report - Times'!$V$1,Fixtures!$J:$J,'Report - Times'!$Z$2))</f>
        <v>0</v>
      </c>
      <c r="AA16" s="127">
        <f>SUM(COUNTIFS(Fixtures!$C:$C,'Report - Times'!$A16,Fixtures!$E:$E,'Report - Times'!$B16,Fixtures!$G:$G,'Report - Times'!$AA$1,Fixtures!$H:$H,'Report - Times'!$AA$2))+(COUNTIFS(Fixtures!$C:$C,'Report - Times'!$A16,Fixtures!$E:$E,'Report - Times'!$B16,Fixtures!$G:$G,'Report - Times'!$AA$1,Fixtures!$J:$J,'Report - Times'!$AA$2))</f>
        <v>0</v>
      </c>
      <c r="AB16" s="49">
        <f>SUM(COUNTIFS(Fixtures!$C:$C,'Report - Times'!$A16,Fixtures!$E:$E,'Report - Times'!$B16,Fixtures!$G:$G,'Report - Times'!$AA$1,Fixtures!$H:$H,'Report - Times'!$AB$2))+(COUNTIFS(Fixtures!$C:$C,'Report - Times'!$A16,Fixtures!$E:$E,'Report - Times'!$B16,Fixtures!$G:$G,'Report - Times'!$AA$1,Fixtures!$J:$J,'Report - Times'!$AB$2))</f>
        <v>0</v>
      </c>
      <c r="AC16" s="49">
        <f>SUM(COUNTIFS(Fixtures!$C:$C,'Report - Times'!$A16,Fixtures!$E:$E,'Report - Times'!$B16,Fixtures!$G:$G,'Report - Times'!$AA$1,Fixtures!$H:$H,'Report - Times'!$AC$2))+(COUNTIFS(Fixtures!$C:$C,'Report - Times'!$A16,Fixtures!$E:$E,'Report - Times'!$B16,Fixtures!$G:$G,'Report - Times'!$AA$1,Fixtures!$J:$J,'Report - Times'!$AC$2))</f>
        <v>0</v>
      </c>
      <c r="AD16" s="49">
        <f>SUM(COUNTIFS(Fixtures!$C:$C,'Report - Times'!$A16,Fixtures!$E:$E,'Report - Times'!$B16,Fixtures!$G:$G,'Report - Times'!$AA$1,Fixtures!$H:$H,'Report - Times'!$AD$2))+(COUNTIFS(Fixtures!$C:$C,'Report - Times'!$A16,Fixtures!$E:$E,'Report - Times'!$B16,Fixtures!$G:$G,'Report - Times'!$AA$1,Fixtures!$J:$J,'Report - Times'!$AD$2))</f>
        <v>0</v>
      </c>
      <c r="AE16" s="49">
        <f>SUM(COUNTIFS(Fixtures!$C:$C,'Report - Times'!$A16,Fixtures!$E:$E,'Report - Times'!$B16,Fixtures!$G:$G,'Report - Times'!$AA$1,Fixtures!$H:$H,'Report - Times'!$AE$2))+(COUNTIFS(Fixtures!$C:$C,'Report - Times'!$A16,Fixtures!$E:$E,'Report - Times'!$B16,Fixtures!$G:$G,'Report - Times'!$AA$1,Fixtures!$J:$J,'Report - Times'!$AE$2))</f>
        <v>0</v>
      </c>
      <c r="AF16" s="128">
        <f>SUM(COUNTIFS(Fixtures!$C:$C,'Report - Times'!$A16,Fixtures!$E:$E,'Report - Times'!$B16,Fixtures!$G:$G,'Report - Times'!$AA$1,Fixtures!$H:$H,'Report - Times'!$AF$2))+(COUNTIFS(Fixtures!$C:$C,'Report - Times'!$A16,Fixtures!$E:$E,'Report - Times'!$B16,Fixtures!$G:$G,'Report - Times'!$AA$1,Fixtures!$J:$J,'Report - Times'!$AF$2))</f>
        <v>0</v>
      </c>
      <c r="AG16" s="121">
        <f>SUM(COUNTIFS(Fixtures!$C:$C,'Report - Times'!$A16,Fixtures!$E:$E,'Report - Times'!$B16,Fixtures!$G:$G,'Report - Times'!$AG$1,Fixtures!$H:$H,'Report - Times'!$AG$2))+(COUNTIFS(Fixtures!$C:$C,'Report - Times'!$A16,Fixtures!$E:$E,'Report - Times'!$B16,Fixtures!$G:$G,'Report - Times'!$AG$1,Fixtures!$J:$J,'Report - Times'!$AG$2))</f>
        <v>0</v>
      </c>
      <c r="AH16" s="56">
        <f>SUM(COUNTIFS(Fixtures!$C:$C,'Report - Times'!$A16,Fixtures!$E:$E,'Report - Times'!$B16,Fixtures!$G:$G,'Report - Times'!$AG$1,Fixtures!$H:$H,'Report - Times'!$AH$2))+(COUNTIFS(Fixtures!$C:$C,'Report - Times'!$A16,Fixtures!$E:$E,'Report - Times'!$B16,Fixtures!$G:$G,'Report - Times'!$AG$1,Fixtures!$J:$J,'Report - Times'!$AH$2))</f>
        <v>0</v>
      </c>
      <c r="AI16" s="55">
        <f>SUM(COUNTIFS(Fixtures!$C:$C,'Report - Times'!$A16,Fixtures!$E:$E,'Report - Times'!$B16,Fixtures!$G:$G,'Report - Times'!$AG$1,Fixtures!$H:$H,'Report - Times'!$AI$2))+(COUNTIFS(Fixtures!$C:$C,'Report - Times'!$A16,Fixtures!$E:$E,'Report - Times'!$B16,Fixtures!$G:$G,'Report - Times'!$AG$1,Fixtures!$J:$J,'Report - Times'!$AI$2))</f>
        <v>0</v>
      </c>
      <c r="AJ16" s="55">
        <f>SUM(COUNTIFS(Fixtures!$C:$C,'Report - Times'!$A16,Fixtures!$E:$E,'Report - Times'!$B16,Fixtures!$G:$G,'Report - Times'!$AG$1,Fixtures!$H:$H,'Report - Times'!$AJ$2))+(COUNTIFS(Fixtures!$C:$C,'Report - Times'!$A16,Fixtures!$E:$E,'Report - Times'!$B16,Fixtures!$G:$G,'Report - Times'!$AG$1,Fixtures!$J:$J,'Report - Times'!$AJ$2))</f>
        <v>0</v>
      </c>
      <c r="AK16" s="55">
        <f>SUM(COUNTIFS(Fixtures!$C:$C,'Report - Times'!$A16,Fixtures!$E:$E,'Report - Times'!$B16,Fixtures!$G:$G,'Report - Times'!$AG$1,Fixtures!$H:$H,'Report - Times'!$AK$2))+(COUNTIFS(Fixtures!$C:$C,'Report - Times'!$A16,Fixtures!$E:$E,'Report - Times'!$B16,Fixtures!$G:$G,'Report - Times'!$AG$1,Fixtures!$J:$J,'Report - Times'!$AK$2))</f>
        <v>0</v>
      </c>
      <c r="AL16" s="122">
        <f>SUM(COUNTIFS(Fixtures!$C:$C,'Report - Times'!$A16,Fixtures!$E:$E,'Report - Times'!$B16,Fixtures!$G:$G,'Report - Times'!$AG$1,Fixtures!$H:$H,'Report - Times'!$AL$2))+(COUNTIFS(Fixtures!$C:$C,'Report - Times'!$A16,Fixtures!$E:$E,'Report - Times'!$B16,Fixtures!$G:$G,'Report - Times'!$AG$1,Fixtures!$J:$J,'Report - Times'!$AL$2))</f>
        <v>0</v>
      </c>
      <c r="AM16" s="121">
        <f>SUM(COUNTIFS(Fixtures!$C:$C,'Report - Times'!$A16,Fixtures!$E:$E,'Report - Times'!$B16,Fixtures!$G:$G,'Report - Times'!$AM$1,Fixtures!$H:$H,'Report - Times'!$AM$2))+(COUNTIFS(Fixtures!$C:$C,'Report - Times'!$A16,Fixtures!$E:$E,'Report - Times'!$B16,Fixtures!$G:$G,'Report - Times'!$AM$1,Fixtures!$J:$J,'Report - Times'!$AM$2))</f>
        <v>0</v>
      </c>
      <c r="AN16" s="55">
        <f>SUM(COUNTIFS(Fixtures!$C:$C,'Report - Times'!$A16,Fixtures!$E:$E,'Report - Times'!$B16,Fixtures!$G:$G,'Report - Times'!$AM$1,Fixtures!$H:$H,'Report - Times'!$AN$2))+(COUNTIFS(Fixtures!$C:$C,'Report - Times'!$A16,Fixtures!$E:$E,'Report - Times'!$B16,Fixtures!$G:$G,'Report - Times'!$AM$1,Fixtures!$J:$J,'Report - Times'!$AN$2))</f>
        <v>0</v>
      </c>
      <c r="AO16" s="55">
        <f>SUM(COUNTIFS(Fixtures!$C:$C,'Report - Times'!$A16,Fixtures!$E:$E,'Report - Times'!$B16,Fixtures!$G:$G,'Report - Times'!$AM$1,Fixtures!$H:$H,'Report - Times'!$AO$2))+(COUNTIFS(Fixtures!$C:$C,'Report - Times'!$A16,Fixtures!$E:$E,'Report - Times'!$B16,Fixtures!$G:$G,'Report - Times'!$AM$1,Fixtures!$J:$J,'Report - Times'!$AO$2))</f>
        <v>0</v>
      </c>
      <c r="AP16" s="55">
        <f>SUM(COUNTIFS(Fixtures!$C:$C,'Report - Times'!$A16,Fixtures!$E:$E,'Report - Times'!$B16,Fixtures!$G:$G,'Report - Times'!$AM$1,Fixtures!$H:$H,'Report - Times'!$AP$2))+(COUNTIFS(Fixtures!$C:$C,'Report - Times'!$A16,Fixtures!$E:$E,'Report - Times'!$B16,Fixtures!$G:$G,'Report - Times'!$AM$1,Fixtures!$J:$J,'Report - Times'!$AP$2))</f>
        <v>0</v>
      </c>
      <c r="AQ16" s="55">
        <f>SUM(COUNTIFS(Fixtures!$C:$C,'Report - Times'!$A16,Fixtures!$E:$E,'Report - Times'!$B16,Fixtures!$G:$G,'Report - Times'!$AM$1,Fixtures!$H:$H,'Report - Times'!$AQ$2))+(COUNTIFS(Fixtures!$C:$C,'Report - Times'!$A16,Fixtures!$E:$E,'Report - Times'!$B16,Fixtures!$G:$G,'Report - Times'!$AM$1,Fixtures!$J:$J,'Report - Times'!$AQ$2))</f>
        <v>0</v>
      </c>
      <c r="AR16" s="122">
        <f>SUM(COUNTIFS(Fixtures!$C:$C,'Report - Times'!$A16,Fixtures!$E:$E,'Report - Times'!$B16,Fixtures!$G:$G,'Report - Times'!$AM$1,Fixtures!$H:$H,'Report - Times'!$AR$2))+(COUNTIFS(Fixtures!$C:$C,'Report - Times'!$A16,Fixtures!$E:$E,'Report - Times'!$B16,Fixtures!$G:$G,'Report - Times'!$AM$1,Fixtures!$J:$J,'Report - Times'!$AR$2))</f>
        <v>0</v>
      </c>
      <c r="AS16" s="121">
        <f>SUM(COUNTIFS(Fixtures!$C:$C,'Report - Times'!$A16,Fixtures!$E:$E,'Report - Times'!$B16,Fixtures!$G:$G,'Report - Times'!$AS$1,Fixtures!$H:$H,'Report - Times'!$AS$2))+(COUNTIFS(Fixtures!$C:$C,'Report - Times'!$A16,Fixtures!$E:$E,'Report - Times'!$B16,Fixtures!$G:$G,'Report - Times'!$AS$1,Fixtures!$J:$J,'Report - Times'!$AS$2))</f>
        <v>0</v>
      </c>
      <c r="AT16" s="55">
        <f>SUM(COUNTIFS(Fixtures!$C:$C,'Report - Times'!$A16,Fixtures!$E:$E,'Report - Times'!$B16,Fixtures!$G:$G,'Report - Times'!$AS$1,Fixtures!$H:$H,'Report - Times'!$AT$2))+(COUNTIFS(Fixtures!$C:$C,'Report - Times'!$A16,Fixtures!$E:$E,'Report - Times'!$B16,Fixtures!$G:$G,'Report - Times'!$AS$1,Fixtures!$J:$J,'Report - Times'!$AT$2))</f>
        <v>0</v>
      </c>
      <c r="AU16" s="55">
        <f>SUM(COUNTIFS(Fixtures!$C:$C,'Report - Times'!$A16,Fixtures!$E:$E,'Report - Times'!$B16,Fixtures!$G:$G,'Report - Times'!$AS$1,Fixtures!$H:$H,'Report - Times'!$AU$2))+(COUNTIFS(Fixtures!$C:$C,'Report - Times'!$A16,Fixtures!$E:$E,'Report - Times'!$B16,Fixtures!$G:$G,'Report - Times'!$AS$1,Fixtures!$J:$J,'Report - Times'!$AU$2))</f>
        <v>0</v>
      </c>
      <c r="AV16" s="55">
        <f>SUM(COUNTIFS(Fixtures!$C:$C,'Report - Times'!$A16,Fixtures!$E:$E,'Report - Times'!$B16,Fixtures!$G:$G,'Report - Times'!$AS$1,Fixtures!$H:$H,'Report - Times'!$AV$2))+(COUNTIFS(Fixtures!$C:$C,'Report - Times'!$A16,Fixtures!$E:$E,'Report - Times'!$B16,Fixtures!$G:$G,'Report - Times'!$AS$1,Fixtures!$J:$J,'Report - Times'!$AV$2))</f>
        <v>0</v>
      </c>
      <c r="AW16" s="122">
        <f>SUM(COUNTIFS(Fixtures!$C:$C,'Report - Times'!$A16,Fixtures!$E:$E,'Report - Times'!$B16,Fixtures!$G:$G,'Report - Times'!$AS$1,Fixtures!$H:$H,'Report - Times'!$AW$2))+(COUNTIFS(Fixtures!$C:$C,'Report - Times'!$A16,Fixtures!$E:$E,'Report - Times'!$B16,Fixtures!$G:$G,'Report - Times'!$AS$1,Fixtures!$J:$J,'Report - Times'!$AW$2))</f>
        <v>0</v>
      </c>
      <c r="AX16" s="121">
        <f>SUM(COUNTIFS(Fixtures!$C:$C,'Report - Times'!$A16,Fixtures!$E:$E,'Report - Times'!$B16,Fixtures!$G:$G,'Report - Times'!$AX$1,Fixtures!$H:$H,'Report - Times'!$AX$2))+(COUNTIFS(Fixtures!$C:$C,'Report - Times'!$A16,Fixtures!$E:$E,'Report - Times'!$B16,Fixtures!$G:$G,'Report - Times'!$AX$1,Fixtures!$J:$J,'Report - Times'!$AX$2))</f>
        <v>0</v>
      </c>
      <c r="AY16" s="55">
        <f>SUM(COUNTIFS(Fixtures!$C:$C,'Report - Times'!$A16,Fixtures!$E:$E,'Report - Times'!$B16,Fixtures!$G:$G,'Report - Times'!$AX$1,Fixtures!$H:$H,'Report - Times'!$AY$2))+(COUNTIFS(Fixtures!$C:$C,'Report - Times'!$A16,Fixtures!$E:$E,'Report - Times'!$B16,Fixtures!$G:$G,'Report - Times'!$AX$1,Fixtures!$J:$J,'Report - Times'!$AY$2))</f>
        <v>0</v>
      </c>
      <c r="AZ16" s="55">
        <f>SUM(COUNTIFS(Fixtures!$C:$C,'Report - Times'!$A16,Fixtures!$E:$E,'Report - Times'!$B16,Fixtures!$G:$G,'Report - Times'!$AX$1,Fixtures!$H:$H,'Report - Times'!$AZ$2))+(COUNTIFS(Fixtures!$C:$C,'Report - Times'!$A16,Fixtures!$E:$E,'Report - Times'!$B16,Fixtures!$G:$G,'Report - Times'!$AX$1,Fixtures!$J:$J,'Report - Times'!$AZ$2))</f>
        <v>0</v>
      </c>
      <c r="BA16" s="55">
        <f>SUM(COUNTIFS(Fixtures!$C:$C,'Report - Times'!$A16,Fixtures!$E:$E,'Report - Times'!$B16,Fixtures!$G:$G,'Report - Times'!$AX$1,Fixtures!$H:$H,'Report - Times'!$BA$2))+(COUNTIFS(Fixtures!$C:$C,'Report - Times'!$A16,Fixtures!$E:$E,'Report - Times'!$B16,Fixtures!$G:$G,'Report - Times'!$AX$1,Fixtures!$J:$J,'Report - Times'!$BA$2))</f>
        <v>0</v>
      </c>
      <c r="BB16" s="122">
        <f>SUM(COUNTIFS(Fixtures!$C:$C,'Report - Times'!$A16,Fixtures!$E:$E,'Report - Times'!$B16,Fixtures!$G:$G,'Report - Times'!$AX$1,Fixtures!$H:$H,'Report - Times'!$BB$2))+(COUNTIFS(Fixtures!$C:$C,'Report - Times'!$A16,Fixtures!$E:$E,'Report - Times'!$B16,Fixtures!$G:$G,'Report - Times'!$AX$1,Fixtures!$J:$J,'Report - Times'!$BB$2))</f>
        <v>0</v>
      </c>
    </row>
    <row r="17" spans="1:54" s="14" customFormat="1" ht="11.25" x14ac:dyDescent="0.2">
      <c r="A17" s="153" t="s">
        <v>15</v>
      </c>
      <c r="B17" s="154" t="s">
        <v>20</v>
      </c>
      <c r="C17" s="155" t="s">
        <v>72</v>
      </c>
      <c r="D17" s="67">
        <f t="shared" si="8"/>
        <v>3</v>
      </c>
      <c r="E17" s="55">
        <f t="shared" si="9"/>
        <v>1.5</v>
      </c>
      <c r="F17" s="55">
        <f t="shared" si="10"/>
        <v>6</v>
      </c>
      <c r="G17" s="55">
        <f t="shared" si="11"/>
        <v>7</v>
      </c>
      <c r="H17" s="55">
        <f t="shared" si="12"/>
        <v>0</v>
      </c>
      <c r="I17" s="55">
        <f t="shared" si="13"/>
        <v>0</v>
      </c>
      <c r="J17" s="55">
        <f t="shared" si="14"/>
        <v>0</v>
      </c>
      <c r="K17" s="66">
        <f t="shared" si="15"/>
        <v>0</v>
      </c>
      <c r="L17" s="117">
        <f>SUM(COUNTIFS(Fixtures!$C:$C,'Report - Times'!$A17,Fixtures!$E:$E,'Report - Times'!$B17,Fixtures!$G:$G,'Report - Times'!$L$1,Fixtures!$H:$H,'Report - Times'!$L$2))+(COUNTIFS(Fixtures!$C:$C,'Report - Times'!$A17,Fixtures!$E:$E,'Report - Times'!$B17,Fixtures!$G:$G,'Report - Times'!$L$1,Fixtures!$J:$J,'Report - Times'!$L$2))</f>
        <v>0</v>
      </c>
      <c r="M17" s="55">
        <f>SUM(COUNTIFS(Fixtures!$C:$C,'Report - Times'!$A17,Fixtures!$E:$E,'Report - Times'!$B17,Fixtures!$G:$G,'Report - Times'!$L$1,Fixtures!$H:$H,'Report - Times'!$M$2))+(COUNTIFS(Fixtures!$C:$C,'Report - Times'!$A17,Fixtures!$E:$E,'Report - Times'!$B17,Fixtures!$G:$G,'Report - Times'!$L$1,Fixtures!$J:$J,'Report - Times'!$M$2))</f>
        <v>2</v>
      </c>
      <c r="N17" s="55">
        <f>SUM(COUNTIFS(Fixtures!$C:$C,'Report - Times'!$A17,Fixtures!$E:$E,'Report - Times'!$B17,Fixtures!$G:$G,'Report - Times'!$L$1,Fixtures!$H:$H,'Report - Times'!$N$2))+(COUNTIFS(Fixtures!$C:$C,'Report - Times'!$A17,Fixtures!$E:$E,'Report - Times'!$B17,Fixtures!$G:$G,'Report - Times'!$L$1,Fixtures!$J:$J,'Report - Times'!$N$2))</f>
        <v>2</v>
      </c>
      <c r="O17" s="55">
        <f>SUM(COUNTIFS(Fixtures!$C:$C,'Report - Times'!$A17,Fixtures!$E:$E,'Report - Times'!$B17,Fixtures!$G:$G,'Report - Times'!$L$1,Fixtures!$H:$H,'Report - Times'!$O$2))+(COUNTIFS(Fixtures!$C:$C,'Report - Times'!$A17,Fixtures!$E:$E,'Report - Times'!$B17,Fixtures!$G:$G,'Report - Times'!$L$1,Fixtures!$J:$J,'Report - Times'!$O$2))</f>
        <v>1</v>
      </c>
      <c r="P17" s="66">
        <f>SUM(COUNTIFS(Fixtures!$C:$C,'Report - Times'!$A17,Fixtures!$E:$E,'Report - Times'!$B17,Fixtures!$G:$G,'Report - Times'!$L$1,Fixtures!$H:$H,'Report - Times'!$P$2))+(COUNTIFS(Fixtures!$C:$C,'Report - Times'!$A17,Fixtures!$E:$E,'Report - Times'!$B17,Fixtures!$G:$G,'Report - Times'!$L$1,Fixtures!$J:$J,'Report - Times'!$P$2))</f>
        <v>1</v>
      </c>
      <c r="Q17" s="121">
        <f>SUM(COUNTIFS(Fixtures!$C:$C,'Report - Times'!$A17,Fixtures!$E:$E,'Report - Times'!$B17,Fixtures!$G:$G,'Report - Times'!$Q$1,Fixtures!$H:$H,'Report - Times'!$Q$2))+(COUNTIFS(Fixtures!$C:$C,'Report - Times'!$A17,Fixtures!$E:$E,'Report - Times'!$B17,Fixtures!$G:$G,'Report - Times'!$Q$1,Fixtures!$J:$J,'Report - Times'!$Q$2))</f>
        <v>1</v>
      </c>
      <c r="R17" s="55">
        <f>SUM(COUNTIFS(Fixtures!$C:$C,'Report - Times'!$A17,Fixtures!$E:$E,'Report - Times'!$B17,Fixtures!$G:$G,'Report - Times'!$Q$1,Fixtures!$H:$H,'Report - Times'!$R$2))+(COUNTIFS(Fixtures!$C:$C,'Report - Times'!$A17,Fixtures!$E:$E,'Report - Times'!$B17,Fixtures!$G:$G,'Report - Times'!$Q$1,Fixtures!$J:$J,'Report - Times'!$R$2))</f>
        <v>0</v>
      </c>
      <c r="S17" s="55">
        <f>SUM(COUNTIFS(Fixtures!$C:$C,'Report - Times'!$A17,Fixtures!$E:$E,'Report - Times'!$B17,Fixtures!$G:$G,'Report - Times'!$Q$1,Fixtures!$H:$H,'Report - Times'!$S$2))+(COUNTIFS(Fixtures!$C:$C,'Report - Times'!$A17,Fixtures!$E:$E,'Report - Times'!$B17,Fixtures!$G:$G,'Report - Times'!$Q$1,Fixtures!$J:$J,'Report - Times'!$S$2))</f>
        <v>2</v>
      </c>
      <c r="T17" s="55">
        <f>SUM(COUNTIFS(Fixtures!$C:$C,'Report - Times'!$A17,Fixtures!$E:$E,'Report - Times'!$B17,Fixtures!$G:$G,'Report - Times'!$Q$1,Fixtures!$H:$H,'Report - Times'!$T$2))+(COUNTIFS(Fixtures!$C:$C,'Report - Times'!$A17,Fixtures!$E:$E,'Report - Times'!$B17,Fixtures!$G:$G,'Report - Times'!$Q$1,Fixtures!$J:$J,'Report - Times'!$T$2))</f>
        <v>0</v>
      </c>
      <c r="U17" s="122">
        <f>SUM(COUNTIFS(Fixtures!$C:$C,'Report - Times'!$A17,Fixtures!$E:$E,'Report - Times'!$B17,Fixtures!$G:$G,'Report - Times'!$Q$1,Fixtures!$H:$H,'Report - Times'!$U$2))+(COUNTIFS(Fixtures!$C:$C,'Report - Times'!$A17,Fixtures!$E:$E,'Report - Times'!$B17,Fixtures!$G:$G,'Report - Times'!$Q$1,Fixtures!$J:$J,'Report - Times'!$U$2))</f>
        <v>0</v>
      </c>
      <c r="V17" s="121">
        <f>SUM(COUNTIFS(Fixtures!$C:$C,'Report - Times'!$A17,Fixtures!$E:$E,'Report - Times'!$B17,Fixtures!$G:$G,'Report - Times'!$V$1,Fixtures!$H:$H,'Report - Times'!$V$2))+(COUNTIFS(Fixtures!$C:$C,'Report - Times'!$A17,Fixtures!$E:$E,'Report - Times'!$B17,Fixtures!$G:$G,'Report - Times'!$V$1,Fixtures!$J:$J,'Report - Times'!$V$2))</f>
        <v>3</v>
      </c>
      <c r="W17" s="55">
        <f>SUM(COUNTIFS(Fixtures!$C:$C,'Report - Times'!$A17,Fixtures!$E:$E,'Report - Times'!$B17,Fixtures!$G:$G,'Report - Times'!$V$1,Fixtures!$H:$H,'Report - Times'!$W$2))+(COUNTIFS(Fixtures!$C:$C,'Report - Times'!$A17,Fixtures!$E:$E,'Report - Times'!$B17,Fixtures!$G:$G,'Report - Times'!$V$1,Fixtures!$J:$J,'Report - Times'!$W$2))</f>
        <v>2</v>
      </c>
      <c r="X17" s="55">
        <f>SUM(COUNTIFS(Fixtures!$C:$C,'Report - Times'!$A17,Fixtures!$E:$E,'Report - Times'!$B17,Fixtures!$G:$G,'Report - Times'!$V$1,Fixtures!$H:$H,'Report - Times'!$X$2))+(COUNTIFS(Fixtures!$C:$C,'Report - Times'!$A17,Fixtures!$E:$E,'Report - Times'!$B17,Fixtures!$G:$G,'Report - Times'!$V$1,Fixtures!$J:$J,'Report - Times'!$X$2))</f>
        <v>2</v>
      </c>
      <c r="Y17" s="55">
        <f>SUM(COUNTIFS(Fixtures!$C:$C,'Report - Times'!$A17,Fixtures!$E:$E,'Report - Times'!$B17,Fixtures!$G:$G,'Report - Times'!$V$1,Fixtures!$H:$H,'Report - Times'!$Y$2))+(COUNTIFS(Fixtures!$C:$C,'Report - Times'!$A17,Fixtures!$E:$E,'Report - Times'!$B17,Fixtures!$G:$G,'Report - Times'!$V$1,Fixtures!$J:$J,'Report - Times'!$Y$2))</f>
        <v>3</v>
      </c>
      <c r="Z17" s="122">
        <f>SUM(COUNTIFS(Fixtures!$C:$C,'Report - Times'!$A17,Fixtures!$E:$E,'Report - Times'!$B17,Fixtures!$G:$G,'Report - Times'!$V$1,Fixtures!$H:$H,'Report - Times'!$Z$2))+(COUNTIFS(Fixtures!$C:$C,'Report - Times'!$A17,Fixtures!$E:$E,'Report - Times'!$B17,Fixtures!$G:$G,'Report - Times'!$V$1,Fixtures!$J:$J,'Report - Times'!$Z$2))</f>
        <v>2</v>
      </c>
      <c r="AA17" s="127">
        <f>SUM(COUNTIFS(Fixtures!$C:$C,'Report - Times'!$A17,Fixtures!$E:$E,'Report - Times'!$B17,Fixtures!$G:$G,'Report - Times'!$AA$1,Fixtures!$H:$H,'Report - Times'!$AA$2))+(COUNTIFS(Fixtures!$C:$C,'Report - Times'!$A17,Fixtures!$E:$E,'Report - Times'!$B17,Fixtures!$G:$G,'Report - Times'!$AA$1,Fixtures!$J:$J,'Report - Times'!$AA$2))</f>
        <v>2</v>
      </c>
      <c r="AB17" s="49">
        <f>SUM(COUNTIFS(Fixtures!$C:$C,'Report - Times'!$A17,Fixtures!$E:$E,'Report - Times'!$B17,Fixtures!$G:$G,'Report - Times'!$AA$1,Fixtures!$H:$H,'Report - Times'!$AB$2))+(COUNTIFS(Fixtures!$C:$C,'Report - Times'!$A17,Fixtures!$E:$E,'Report - Times'!$B17,Fixtures!$G:$G,'Report - Times'!$AA$1,Fixtures!$J:$J,'Report - Times'!$AB$2))</f>
        <v>2</v>
      </c>
      <c r="AC17" s="49">
        <f>SUM(COUNTIFS(Fixtures!$C:$C,'Report - Times'!$A17,Fixtures!$E:$E,'Report - Times'!$B17,Fixtures!$G:$G,'Report - Times'!$AA$1,Fixtures!$H:$H,'Report - Times'!$AC$2))+(COUNTIFS(Fixtures!$C:$C,'Report - Times'!$A17,Fixtures!$E:$E,'Report - Times'!$B17,Fixtures!$G:$G,'Report - Times'!$AA$1,Fixtures!$J:$J,'Report - Times'!$AC$2))</f>
        <v>3</v>
      </c>
      <c r="AD17" s="49">
        <f>SUM(COUNTIFS(Fixtures!$C:$C,'Report - Times'!$A17,Fixtures!$E:$E,'Report - Times'!$B17,Fixtures!$G:$G,'Report - Times'!$AA$1,Fixtures!$H:$H,'Report - Times'!$AD$2))+(COUNTIFS(Fixtures!$C:$C,'Report - Times'!$A17,Fixtures!$E:$E,'Report - Times'!$B17,Fixtures!$G:$G,'Report - Times'!$AA$1,Fixtures!$J:$J,'Report - Times'!$AD$2))</f>
        <v>2</v>
      </c>
      <c r="AE17" s="49">
        <f>SUM(COUNTIFS(Fixtures!$C:$C,'Report - Times'!$A17,Fixtures!$E:$E,'Report - Times'!$B17,Fixtures!$G:$G,'Report - Times'!$AA$1,Fixtures!$H:$H,'Report - Times'!$AE$2))+(COUNTIFS(Fixtures!$C:$C,'Report - Times'!$A17,Fixtures!$E:$E,'Report - Times'!$B17,Fixtures!$G:$G,'Report - Times'!$AA$1,Fixtures!$J:$J,'Report - Times'!$AE$2))</f>
        <v>2</v>
      </c>
      <c r="AF17" s="128">
        <f>SUM(COUNTIFS(Fixtures!$C:$C,'Report - Times'!$A17,Fixtures!$E:$E,'Report - Times'!$B17,Fixtures!$G:$G,'Report - Times'!$AA$1,Fixtures!$H:$H,'Report - Times'!$AF$2))+(COUNTIFS(Fixtures!$C:$C,'Report - Times'!$A17,Fixtures!$E:$E,'Report - Times'!$B17,Fixtures!$G:$G,'Report - Times'!$AA$1,Fixtures!$J:$J,'Report - Times'!$AF$2))</f>
        <v>3</v>
      </c>
      <c r="AG17" s="121">
        <f>SUM(COUNTIFS(Fixtures!$C:$C,'Report - Times'!$A17,Fixtures!$E:$E,'Report - Times'!$B17,Fixtures!$G:$G,'Report - Times'!$AG$1,Fixtures!$H:$H,'Report - Times'!$AG$2))+(COUNTIFS(Fixtures!$C:$C,'Report - Times'!$A17,Fixtures!$E:$E,'Report - Times'!$B17,Fixtures!$G:$G,'Report - Times'!$AG$1,Fixtures!$J:$J,'Report - Times'!$AG$2))</f>
        <v>0</v>
      </c>
      <c r="AH17" s="56">
        <f>SUM(COUNTIFS(Fixtures!$C:$C,'Report - Times'!$A17,Fixtures!$E:$E,'Report - Times'!$B17,Fixtures!$G:$G,'Report - Times'!$AG$1,Fixtures!$H:$H,'Report - Times'!$AH$2))+(COUNTIFS(Fixtures!$C:$C,'Report - Times'!$A17,Fixtures!$E:$E,'Report - Times'!$B17,Fixtures!$G:$G,'Report - Times'!$AG$1,Fixtures!$J:$J,'Report - Times'!$AH$2))</f>
        <v>0</v>
      </c>
      <c r="AI17" s="55">
        <f>SUM(COUNTIFS(Fixtures!$C:$C,'Report - Times'!$A17,Fixtures!$E:$E,'Report - Times'!$B17,Fixtures!$G:$G,'Report - Times'!$AG$1,Fixtures!$H:$H,'Report - Times'!$AI$2))+(COUNTIFS(Fixtures!$C:$C,'Report - Times'!$A17,Fixtures!$E:$E,'Report - Times'!$B17,Fixtures!$G:$G,'Report - Times'!$AG$1,Fixtures!$J:$J,'Report - Times'!$AI$2))</f>
        <v>0</v>
      </c>
      <c r="AJ17" s="55">
        <f>SUM(COUNTIFS(Fixtures!$C:$C,'Report - Times'!$A17,Fixtures!$E:$E,'Report - Times'!$B17,Fixtures!$G:$G,'Report - Times'!$AG$1,Fixtures!$H:$H,'Report - Times'!$AJ$2))+(COUNTIFS(Fixtures!$C:$C,'Report - Times'!$A17,Fixtures!$E:$E,'Report - Times'!$B17,Fixtures!$G:$G,'Report - Times'!$AG$1,Fixtures!$J:$J,'Report - Times'!$AJ$2))</f>
        <v>0</v>
      </c>
      <c r="AK17" s="55">
        <f>SUM(COUNTIFS(Fixtures!$C:$C,'Report - Times'!$A17,Fixtures!$E:$E,'Report - Times'!$B17,Fixtures!$G:$G,'Report - Times'!$AG$1,Fixtures!$H:$H,'Report - Times'!$AK$2))+(COUNTIFS(Fixtures!$C:$C,'Report - Times'!$A17,Fixtures!$E:$E,'Report - Times'!$B17,Fixtures!$G:$G,'Report - Times'!$AG$1,Fixtures!$J:$J,'Report - Times'!$AK$2))</f>
        <v>0</v>
      </c>
      <c r="AL17" s="122">
        <f>SUM(COUNTIFS(Fixtures!$C:$C,'Report - Times'!$A17,Fixtures!$E:$E,'Report - Times'!$B17,Fixtures!$G:$G,'Report - Times'!$AG$1,Fixtures!$H:$H,'Report - Times'!$AL$2))+(COUNTIFS(Fixtures!$C:$C,'Report - Times'!$A17,Fixtures!$E:$E,'Report - Times'!$B17,Fixtures!$G:$G,'Report - Times'!$AG$1,Fixtures!$J:$J,'Report - Times'!$AL$2))</f>
        <v>0</v>
      </c>
      <c r="AM17" s="121">
        <f>SUM(COUNTIFS(Fixtures!$C:$C,'Report - Times'!$A17,Fixtures!$E:$E,'Report - Times'!$B17,Fixtures!$G:$G,'Report - Times'!$AM$1,Fixtures!$H:$H,'Report - Times'!$AM$2))+(COUNTIFS(Fixtures!$C:$C,'Report - Times'!$A17,Fixtures!$E:$E,'Report - Times'!$B17,Fixtures!$G:$G,'Report - Times'!$AM$1,Fixtures!$J:$J,'Report - Times'!$AM$2))</f>
        <v>0</v>
      </c>
      <c r="AN17" s="55">
        <f>SUM(COUNTIFS(Fixtures!$C:$C,'Report - Times'!$A17,Fixtures!$E:$E,'Report - Times'!$B17,Fixtures!$G:$G,'Report - Times'!$AM$1,Fixtures!$H:$H,'Report - Times'!$AN$2))+(COUNTIFS(Fixtures!$C:$C,'Report - Times'!$A17,Fixtures!$E:$E,'Report - Times'!$B17,Fixtures!$G:$G,'Report - Times'!$AM$1,Fixtures!$J:$J,'Report - Times'!$AN$2))</f>
        <v>0</v>
      </c>
      <c r="AO17" s="55">
        <f>SUM(COUNTIFS(Fixtures!$C:$C,'Report - Times'!$A17,Fixtures!$E:$E,'Report - Times'!$B17,Fixtures!$G:$G,'Report - Times'!$AM$1,Fixtures!$H:$H,'Report - Times'!$AO$2))+(COUNTIFS(Fixtures!$C:$C,'Report - Times'!$A17,Fixtures!$E:$E,'Report - Times'!$B17,Fixtures!$G:$G,'Report - Times'!$AM$1,Fixtures!$J:$J,'Report - Times'!$AO$2))</f>
        <v>0</v>
      </c>
      <c r="AP17" s="55">
        <f>SUM(COUNTIFS(Fixtures!$C:$C,'Report - Times'!$A17,Fixtures!$E:$E,'Report - Times'!$B17,Fixtures!$G:$G,'Report - Times'!$AM$1,Fixtures!$H:$H,'Report - Times'!$AP$2))+(COUNTIFS(Fixtures!$C:$C,'Report - Times'!$A17,Fixtures!$E:$E,'Report - Times'!$B17,Fixtures!$G:$G,'Report - Times'!$AM$1,Fixtures!$J:$J,'Report - Times'!$AP$2))</f>
        <v>0</v>
      </c>
      <c r="AQ17" s="55">
        <f>SUM(COUNTIFS(Fixtures!$C:$C,'Report - Times'!$A17,Fixtures!$E:$E,'Report - Times'!$B17,Fixtures!$G:$G,'Report - Times'!$AM$1,Fixtures!$H:$H,'Report - Times'!$AQ$2))+(COUNTIFS(Fixtures!$C:$C,'Report - Times'!$A17,Fixtures!$E:$E,'Report - Times'!$B17,Fixtures!$G:$G,'Report - Times'!$AM$1,Fixtures!$J:$J,'Report - Times'!$AQ$2))</f>
        <v>0</v>
      </c>
      <c r="AR17" s="122">
        <f>SUM(COUNTIFS(Fixtures!$C:$C,'Report - Times'!$A17,Fixtures!$E:$E,'Report - Times'!$B17,Fixtures!$G:$G,'Report - Times'!$AM$1,Fixtures!$H:$H,'Report - Times'!$AR$2))+(COUNTIFS(Fixtures!$C:$C,'Report - Times'!$A17,Fixtures!$E:$E,'Report - Times'!$B17,Fixtures!$G:$G,'Report - Times'!$AM$1,Fixtures!$J:$J,'Report - Times'!$AR$2))</f>
        <v>0</v>
      </c>
      <c r="AS17" s="121">
        <f>SUM(COUNTIFS(Fixtures!$C:$C,'Report - Times'!$A17,Fixtures!$E:$E,'Report - Times'!$B17,Fixtures!$G:$G,'Report - Times'!$AS$1,Fixtures!$H:$H,'Report - Times'!$AS$2))+(COUNTIFS(Fixtures!$C:$C,'Report - Times'!$A17,Fixtures!$E:$E,'Report - Times'!$B17,Fixtures!$G:$G,'Report - Times'!$AS$1,Fixtures!$J:$J,'Report - Times'!$AS$2))</f>
        <v>0</v>
      </c>
      <c r="AT17" s="55">
        <f>SUM(COUNTIFS(Fixtures!$C:$C,'Report - Times'!$A17,Fixtures!$E:$E,'Report - Times'!$B17,Fixtures!$G:$G,'Report - Times'!$AS$1,Fixtures!$H:$H,'Report - Times'!$AT$2))+(COUNTIFS(Fixtures!$C:$C,'Report - Times'!$A17,Fixtures!$E:$E,'Report - Times'!$B17,Fixtures!$G:$G,'Report - Times'!$AS$1,Fixtures!$J:$J,'Report - Times'!$AT$2))</f>
        <v>0</v>
      </c>
      <c r="AU17" s="55">
        <f>SUM(COUNTIFS(Fixtures!$C:$C,'Report - Times'!$A17,Fixtures!$E:$E,'Report - Times'!$B17,Fixtures!$G:$G,'Report - Times'!$AS$1,Fixtures!$H:$H,'Report - Times'!$AU$2))+(COUNTIFS(Fixtures!$C:$C,'Report - Times'!$A17,Fixtures!$E:$E,'Report - Times'!$B17,Fixtures!$G:$G,'Report - Times'!$AS$1,Fixtures!$J:$J,'Report - Times'!$AU$2))</f>
        <v>0</v>
      </c>
      <c r="AV17" s="55">
        <f>SUM(COUNTIFS(Fixtures!$C:$C,'Report - Times'!$A17,Fixtures!$E:$E,'Report - Times'!$B17,Fixtures!$G:$G,'Report - Times'!$AS$1,Fixtures!$H:$H,'Report - Times'!$AV$2))+(COUNTIFS(Fixtures!$C:$C,'Report - Times'!$A17,Fixtures!$E:$E,'Report - Times'!$B17,Fixtures!$G:$G,'Report - Times'!$AS$1,Fixtures!$J:$J,'Report - Times'!$AV$2))</f>
        <v>0</v>
      </c>
      <c r="AW17" s="122">
        <f>SUM(COUNTIFS(Fixtures!$C:$C,'Report - Times'!$A17,Fixtures!$E:$E,'Report - Times'!$B17,Fixtures!$G:$G,'Report - Times'!$AS$1,Fixtures!$H:$H,'Report - Times'!$AW$2))+(COUNTIFS(Fixtures!$C:$C,'Report - Times'!$A17,Fixtures!$E:$E,'Report - Times'!$B17,Fixtures!$G:$G,'Report - Times'!$AS$1,Fixtures!$J:$J,'Report - Times'!$AW$2))</f>
        <v>0</v>
      </c>
      <c r="AX17" s="121">
        <f>SUM(COUNTIFS(Fixtures!$C:$C,'Report - Times'!$A17,Fixtures!$E:$E,'Report - Times'!$B17,Fixtures!$G:$G,'Report - Times'!$AX$1,Fixtures!$H:$H,'Report - Times'!$AX$2))+(COUNTIFS(Fixtures!$C:$C,'Report - Times'!$A17,Fixtures!$E:$E,'Report - Times'!$B17,Fixtures!$G:$G,'Report - Times'!$AX$1,Fixtures!$J:$J,'Report - Times'!$AX$2))</f>
        <v>0</v>
      </c>
      <c r="AY17" s="55">
        <f>SUM(COUNTIFS(Fixtures!$C:$C,'Report - Times'!$A17,Fixtures!$E:$E,'Report - Times'!$B17,Fixtures!$G:$G,'Report - Times'!$AX$1,Fixtures!$H:$H,'Report - Times'!$AY$2))+(COUNTIFS(Fixtures!$C:$C,'Report - Times'!$A17,Fixtures!$E:$E,'Report - Times'!$B17,Fixtures!$G:$G,'Report - Times'!$AX$1,Fixtures!$J:$J,'Report - Times'!$AY$2))</f>
        <v>0</v>
      </c>
      <c r="AZ17" s="55">
        <f>SUM(COUNTIFS(Fixtures!$C:$C,'Report - Times'!$A17,Fixtures!$E:$E,'Report - Times'!$B17,Fixtures!$G:$G,'Report - Times'!$AX$1,Fixtures!$H:$H,'Report - Times'!$AZ$2))+(COUNTIFS(Fixtures!$C:$C,'Report - Times'!$A17,Fixtures!$E:$E,'Report - Times'!$B17,Fixtures!$G:$G,'Report - Times'!$AX$1,Fixtures!$J:$J,'Report - Times'!$AZ$2))</f>
        <v>0</v>
      </c>
      <c r="BA17" s="55">
        <f>SUM(COUNTIFS(Fixtures!$C:$C,'Report - Times'!$A17,Fixtures!$E:$E,'Report - Times'!$B17,Fixtures!$G:$G,'Report - Times'!$AX$1,Fixtures!$H:$H,'Report - Times'!$BA$2))+(COUNTIFS(Fixtures!$C:$C,'Report - Times'!$A17,Fixtures!$E:$E,'Report - Times'!$B17,Fixtures!$G:$G,'Report - Times'!$AX$1,Fixtures!$J:$J,'Report - Times'!$BA$2))</f>
        <v>0</v>
      </c>
      <c r="BB17" s="122">
        <f>SUM(COUNTIFS(Fixtures!$C:$C,'Report - Times'!$A17,Fixtures!$E:$E,'Report - Times'!$B17,Fixtures!$G:$G,'Report - Times'!$AX$1,Fixtures!$H:$H,'Report - Times'!$BB$2))+(COUNTIFS(Fixtures!$C:$C,'Report - Times'!$A17,Fixtures!$E:$E,'Report - Times'!$B17,Fixtures!$G:$G,'Report - Times'!$AX$1,Fixtures!$J:$J,'Report - Times'!$BB$2))</f>
        <v>0</v>
      </c>
    </row>
    <row r="18" spans="1:54" s="14" customFormat="1" ht="11.25" x14ac:dyDescent="0.2">
      <c r="A18" s="153" t="s">
        <v>15</v>
      </c>
      <c r="B18" s="154" t="s">
        <v>11</v>
      </c>
      <c r="C18" s="155" t="s">
        <v>72</v>
      </c>
      <c r="D18" s="67">
        <f t="shared" si="8"/>
        <v>4</v>
      </c>
      <c r="E18" s="55">
        <f t="shared" si="9"/>
        <v>2.5</v>
      </c>
      <c r="F18" s="55">
        <f t="shared" si="10"/>
        <v>4</v>
      </c>
      <c r="G18" s="55">
        <f t="shared" si="11"/>
        <v>6</v>
      </c>
      <c r="H18" s="55">
        <f t="shared" si="12"/>
        <v>0</v>
      </c>
      <c r="I18" s="55">
        <f t="shared" si="13"/>
        <v>0</v>
      </c>
      <c r="J18" s="55">
        <f t="shared" si="14"/>
        <v>0</v>
      </c>
      <c r="K18" s="66">
        <f t="shared" si="15"/>
        <v>0</v>
      </c>
      <c r="L18" s="117">
        <f>SUM(COUNTIFS(Fixtures!$C:$C,'Report - Times'!$A18,Fixtures!$E:$E,'Report - Times'!$B18,Fixtures!$G:$G,'Report - Times'!$L$1,Fixtures!$H:$H,'Report - Times'!$L$2))+(COUNTIFS(Fixtures!$C:$C,'Report - Times'!$A18,Fixtures!$E:$E,'Report - Times'!$B18,Fixtures!$G:$G,'Report - Times'!$L$1,Fixtures!$J:$J,'Report - Times'!$L$2))</f>
        <v>0</v>
      </c>
      <c r="M18" s="55">
        <f>SUM(COUNTIFS(Fixtures!$C:$C,'Report - Times'!$A18,Fixtures!$E:$E,'Report - Times'!$B18,Fixtures!$G:$G,'Report - Times'!$L$1,Fixtures!$H:$H,'Report - Times'!$M$2))+(COUNTIFS(Fixtures!$C:$C,'Report - Times'!$A18,Fixtures!$E:$E,'Report - Times'!$B18,Fixtures!$G:$G,'Report - Times'!$L$1,Fixtures!$J:$J,'Report - Times'!$M$2))</f>
        <v>1</v>
      </c>
      <c r="N18" s="55">
        <f>SUM(COUNTIFS(Fixtures!$C:$C,'Report - Times'!$A18,Fixtures!$E:$E,'Report - Times'!$B18,Fixtures!$G:$G,'Report - Times'!$L$1,Fixtures!$H:$H,'Report - Times'!$N$2))+(COUNTIFS(Fixtures!$C:$C,'Report - Times'!$A18,Fixtures!$E:$E,'Report - Times'!$B18,Fixtures!$G:$G,'Report - Times'!$L$1,Fixtures!$J:$J,'Report - Times'!$N$2))</f>
        <v>1</v>
      </c>
      <c r="O18" s="55">
        <f>SUM(COUNTIFS(Fixtures!$C:$C,'Report - Times'!$A18,Fixtures!$E:$E,'Report - Times'!$B18,Fixtures!$G:$G,'Report - Times'!$L$1,Fixtures!$H:$H,'Report - Times'!$O$2))+(COUNTIFS(Fixtures!$C:$C,'Report - Times'!$A18,Fixtures!$E:$E,'Report - Times'!$B18,Fixtures!$G:$G,'Report - Times'!$L$1,Fixtures!$J:$J,'Report - Times'!$O$2))</f>
        <v>3</v>
      </c>
      <c r="P18" s="66">
        <f>SUM(COUNTIFS(Fixtures!$C:$C,'Report - Times'!$A18,Fixtures!$E:$E,'Report - Times'!$B18,Fixtures!$G:$G,'Report - Times'!$L$1,Fixtures!$H:$H,'Report - Times'!$P$2))+(COUNTIFS(Fixtures!$C:$C,'Report - Times'!$A18,Fixtures!$E:$E,'Report - Times'!$B18,Fixtures!$G:$G,'Report - Times'!$L$1,Fixtures!$J:$J,'Report - Times'!$P$2))</f>
        <v>3</v>
      </c>
      <c r="Q18" s="121">
        <f>SUM(COUNTIFS(Fixtures!$C:$C,'Report - Times'!$A18,Fixtures!$E:$E,'Report - Times'!$B18,Fixtures!$G:$G,'Report - Times'!$Q$1,Fixtures!$H:$H,'Report - Times'!$Q$2))+(COUNTIFS(Fixtures!$C:$C,'Report - Times'!$A18,Fixtures!$E:$E,'Report - Times'!$B18,Fixtures!$G:$G,'Report - Times'!$Q$1,Fixtures!$J:$J,'Report - Times'!$Q$2))</f>
        <v>2</v>
      </c>
      <c r="R18" s="55">
        <f>SUM(COUNTIFS(Fixtures!$C:$C,'Report - Times'!$A18,Fixtures!$E:$E,'Report - Times'!$B18,Fixtures!$G:$G,'Report - Times'!$Q$1,Fixtures!$H:$H,'Report - Times'!$R$2))+(COUNTIFS(Fixtures!$C:$C,'Report - Times'!$A18,Fixtures!$E:$E,'Report - Times'!$B18,Fixtures!$G:$G,'Report - Times'!$Q$1,Fixtures!$J:$J,'Report - Times'!$R$2))</f>
        <v>1</v>
      </c>
      <c r="S18" s="55">
        <f>SUM(COUNTIFS(Fixtures!$C:$C,'Report - Times'!$A18,Fixtures!$E:$E,'Report - Times'!$B18,Fixtures!$G:$G,'Report - Times'!$Q$1,Fixtures!$H:$H,'Report - Times'!$S$2))+(COUNTIFS(Fixtures!$C:$C,'Report - Times'!$A18,Fixtures!$E:$E,'Report - Times'!$B18,Fixtures!$G:$G,'Report - Times'!$Q$1,Fixtures!$J:$J,'Report - Times'!$S$2))</f>
        <v>2</v>
      </c>
      <c r="T18" s="55">
        <f>SUM(COUNTIFS(Fixtures!$C:$C,'Report - Times'!$A18,Fixtures!$E:$E,'Report - Times'!$B18,Fixtures!$G:$G,'Report - Times'!$Q$1,Fixtures!$H:$H,'Report - Times'!$T$2))+(COUNTIFS(Fixtures!$C:$C,'Report - Times'!$A18,Fixtures!$E:$E,'Report - Times'!$B18,Fixtures!$G:$G,'Report - Times'!$Q$1,Fixtures!$J:$J,'Report - Times'!$T$2))</f>
        <v>0</v>
      </c>
      <c r="U18" s="122">
        <f>SUM(COUNTIFS(Fixtures!$C:$C,'Report - Times'!$A18,Fixtures!$E:$E,'Report - Times'!$B18,Fixtures!$G:$G,'Report - Times'!$Q$1,Fixtures!$H:$H,'Report - Times'!$U$2))+(COUNTIFS(Fixtures!$C:$C,'Report - Times'!$A18,Fixtures!$E:$E,'Report - Times'!$B18,Fixtures!$G:$G,'Report - Times'!$Q$1,Fixtures!$J:$J,'Report - Times'!$U$2))</f>
        <v>0</v>
      </c>
      <c r="V18" s="121">
        <f>SUM(COUNTIFS(Fixtures!$C:$C,'Report - Times'!$A18,Fixtures!$E:$E,'Report - Times'!$B18,Fixtures!$G:$G,'Report - Times'!$V$1,Fixtures!$H:$H,'Report - Times'!$V$2))+(COUNTIFS(Fixtures!$C:$C,'Report - Times'!$A18,Fixtures!$E:$E,'Report - Times'!$B18,Fixtures!$G:$G,'Report - Times'!$V$1,Fixtures!$J:$J,'Report - Times'!$V$2))</f>
        <v>2</v>
      </c>
      <c r="W18" s="55">
        <f>SUM(COUNTIFS(Fixtures!$C:$C,'Report - Times'!$A18,Fixtures!$E:$E,'Report - Times'!$B18,Fixtures!$G:$G,'Report - Times'!$V$1,Fixtures!$H:$H,'Report - Times'!$W$2))+(COUNTIFS(Fixtures!$C:$C,'Report - Times'!$A18,Fixtures!$E:$E,'Report - Times'!$B18,Fixtures!$G:$G,'Report - Times'!$V$1,Fixtures!$J:$J,'Report - Times'!$W$2))</f>
        <v>2</v>
      </c>
      <c r="X18" s="55">
        <f>SUM(COUNTIFS(Fixtures!$C:$C,'Report - Times'!$A18,Fixtures!$E:$E,'Report - Times'!$B18,Fixtures!$G:$G,'Report - Times'!$V$1,Fixtures!$H:$H,'Report - Times'!$X$2))+(COUNTIFS(Fixtures!$C:$C,'Report - Times'!$A18,Fixtures!$E:$E,'Report - Times'!$B18,Fixtures!$G:$G,'Report - Times'!$V$1,Fixtures!$J:$J,'Report - Times'!$X$2))</f>
        <v>2</v>
      </c>
      <c r="Y18" s="55">
        <f>SUM(COUNTIFS(Fixtures!$C:$C,'Report - Times'!$A18,Fixtures!$E:$E,'Report - Times'!$B18,Fixtures!$G:$G,'Report - Times'!$V$1,Fixtures!$H:$H,'Report - Times'!$Y$2))+(COUNTIFS(Fixtures!$C:$C,'Report - Times'!$A18,Fixtures!$E:$E,'Report - Times'!$B18,Fixtures!$G:$G,'Report - Times'!$V$1,Fixtures!$J:$J,'Report - Times'!$Y$2))</f>
        <v>1</v>
      </c>
      <c r="Z18" s="122">
        <f>SUM(COUNTIFS(Fixtures!$C:$C,'Report - Times'!$A18,Fixtures!$E:$E,'Report - Times'!$B18,Fixtures!$G:$G,'Report - Times'!$V$1,Fixtures!$H:$H,'Report - Times'!$Z$2))+(COUNTIFS(Fixtures!$C:$C,'Report - Times'!$A18,Fixtures!$E:$E,'Report - Times'!$B18,Fixtures!$G:$G,'Report - Times'!$V$1,Fixtures!$J:$J,'Report - Times'!$Z$2))</f>
        <v>1</v>
      </c>
      <c r="AA18" s="127">
        <f>SUM(COUNTIFS(Fixtures!$C:$C,'Report - Times'!$A18,Fixtures!$E:$E,'Report - Times'!$B18,Fixtures!$G:$G,'Report - Times'!$AA$1,Fixtures!$H:$H,'Report - Times'!$AA$2))+(COUNTIFS(Fixtures!$C:$C,'Report - Times'!$A18,Fixtures!$E:$E,'Report - Times'!$B18,Fixtures!$G:$G,'Report - Times'!$AA$1,Fixtures!$J:$J,'Report - Times'!$AA$2))</f>
        <v>3</v>
      </c>
      <c r="AB18" s="49">
        <f>SUM(COUNTIFS(Fixtures!$C:$C,'Report - Times'!$A18,Fixtures!$E:$E,'Report - Times'!$B18,Fixtures!$G:$G,'Report - Times'!$AA$1,Fixtures!$H:$H,'Report - Times'!$AB$2))+(COUNTIFS(Fixtures!$C:$C,'Report - Times'!$A18,Fixtures!$E:$E,'Report - Times'!$B18,Fixtures!$G:$G,'Report - Times'!$AA$1,Fixtures!$J:$J,'Report - Times'!$AB$2))</f>
        <v>2</v>
      </c>
      <c r="AC18" s="49">
        <f>SUM(COUNTIFS(Fixtures!$C:$C,'Report - Times'!$A18,Fixtures!$E:$E,'Report - Times'!$B18,Fixtures!$G:$G,'Report - Times'!$AA$1,Fixtures!$H:$H,'Report - Times'!$AC$2))+(COUNTIFS(Fixtures!$C:$C,'Report - Times'!$A18,Fixtures!$E:$E,'Report - Times'!$B18,Fixtures!$G:$G,'Report - Times'!$AA$1,Fixtures!$J:$J,'Report - Times'!$AC$2))</f>
        <v>2</v>
      </c>
      <c r="AD18" s="49">
        <f>SUM(COUNTIFS(Fixtures!$C:$C,'Report - Times'!$A18,Fixtures!$E:$E,'Report - Times'!$B18,Fixtures!$G:$G,'Report - Times'!$AA$1,Fixtures!$H:$H,'Report - Times'!$AD$2))+(COUNTIFS(Fixtures!$C:$C,'Report - Times'!$A18,Fixtures!$E:$E,'Report - Times'!$B18,Fixtures!$G:$G,'Report - Times'!$AA$1,Fixtures!$J:$J,'Report - Times'!$AD$2))</f>
        <v>1</v>
      </c>
      <c r="AE18" s="49">
        <f>SUM(COUNTIFS(Fixtures!$C:$C,'Report - Times'!$A18,Fixtures!$E:$E,'Report - Times'!$B18,Fixtures!$G:$G,'Report - Times'!$AA$1,Fixtures!$H:$H,'Report - Times'!$AE$2))+(COUNTIFS(Fixtures!$C:$C,'Report - Times'!$A18,Fixtures!$E:$E,'Report - Times'!$B18,Fixtures!$G:$G,'Report - Times'!$AA$1,Fixtures!$J:$J,'Report - Times'!$AE$2))</f>
        <v>3</v>
      </c>
      <c r="AF18" s="128">
        <f>SUM(COUNTIFS(Fixtures!$C:$C,'Report - Times'!$A18,Fixtures!$E:$E,'Report - Times'!$B18,Fixtures!$G:$G,'Report - Times'!$AA$1,Fixtures!$H:$H,'Report - Times'!$AF$2))+(COUNTIFS(Fixtures!$C:$C,'Report - Times'!$A18,Fixtures!$E:$E,'Report - Times'!$B18,Fixtures!$G:$G,'Report - Times'!$AA$1,Fixtures!$J:$J,'Report - Times'!$AF$2))</f>
        <v>1</v>
      </c>
      <c r="AG18" s="121">
        <f>SUM(COUNTIFS(Fixtures!$C:$C,'Report - Times'!$A18,Fixtures!$E:$E,'Report - Times'!$B18,Fixtures!$G:$G,'Report - Times'!$AG$1,Fixtures!$H:$H,'Report - Times'!$AG$2))+(COUNTIFS(Fixtures!$C:$C,'Report - Times'!$A18,Fixtures!$E:$E,'Report - Times'!$B18,Fixtures!$G:$G,'Report - Times'!$AG$1,Fixtures!$J:$J,'Report - Times'!$AG$2))</f>
        <v>0</v>
      </c>
      <c r="AH18" s="56">
        <f>SUM(COUNTIFS(Fixtures!$C:$C,'Report - Times'!$A18,Fixtures!$E:$E,'Report - Times'!$B18,Fixtures!$G:$G,'Report - Times'!$AG$1,Fixtures!$H:$H,'Report - Times'!$AH$2))+(COUNTIFS(Fixtures!$C:$C,'Report - Times'!$A18,Fixtures!$E:$E,'Report - Times'!$B18,Fixtures!$G:$G,'Report - Times'!$AG$1,Fixtures!$J:$J,'Report - Times'!$AH$2))</f>
        <v>0</v>
      </c>
      <c r="AI18" s="55">
        <f>SUM(COUNTIFS(Fixtures!$C:$C,'Report - Times'!$A18,Fixtures!$E:$E,'Report - Times'!$B18,Fixtures!$G:$G,'Report - Times'!$AG$1,Fixtures!$H:$H,'Report - Times'!$AI$2))+(COUNTIFS(Fixtures!$C:$C,'Report - Times'!$A18,Fixtures!$E:$E,'Report - Times'!$B18,Fixtures!$G:$G,'Report - Times'!$AG$1,Fixtures!$J:$J,'Report - Times'!$AI$2))</f>
        <v>0</v>
      </c>
      <c r="AJ18" s="55">
        <f>SUM(COUNTIFS(Fixtures!$C:$C,'Report - Times'!$A18,Fixtures!$E:$E,'Report - Times'!$B18,Fixtures!$G:$G,'Report - Times'!$AG$1,Fixtures!$H:$H,'Report - Times'!$AJ$2))+(COUNTIFS(Fixtures!$C:$C,'Report - Times'!$A18,Fixtures!$E:$E,'Report - Times'!$B18,Fixtures!$G:$G,'Report - Times'!$AG$1,Fixtures!$J:$J,'Report - Times'!$AJ$2))</f>
        <v>0</v>
      </c>
      <c r="AK18" s="55">
        <f>SUM(COUNTIFS(Fixtures!$C:$C,'Report - Times'!$A18,Fixtures!$E:$E,'Report - Times'!$B18,Fixtures!$G:$G,'Report - Times'!$AG$1,Fixtures!$H:$H,'Report - Times'!$AK$2))+(COUNTIFS(Fixtures!$C:$C,'Report - Times'!$A18,Fixtures!$E:$E,'Report - Times'!$B18,Fixtures!$G:$G,'Report - Times'!$AG$1,Fixtures!$J:$J,'Report - Times'!$AK$2))</f>
        <v>0</v>
      </c>
      <c r="AL18" s="122">
        <f>SUM(COUNTIFS(Fixtures!$C:$C,'Report - Times'!$A18,Fixtures!$E:$E,'Report - Times'!$B18,Fixtures!$G:$G,'Report - Times'!$AG$1,Fixtures!$H:$H,'Report - Times'!$AL$2))+(COUNTIFS(Fixtures!$C:$C,'Report - Times'!$A18,Fixtures!$E:$E,'Report - Times'!$B18,Fixtures!$G:$G,'Report - Times'!$AG$1,Fixtures!$J:$J,'Report - Times'!$AL$2))</f>
        <v>0</v>
      </c>
      <c r="AM18" s="121">
        <f>SUM(COUNTIFS(Fixtures!$C:$C,'Report - Times'!$A18,Fixtures!$E:$E,'Report - Times'!$B18,Fixtures!$G:$G,'Report - Times'!$AM$1,Fixtures!$H:$H,'Report - Times'!$AM$2))+(COUNTIFS(Fixtures!$C:$C,'Report - Times'!$A18,Fixtures!$E:$E,'Report - Times'!$B18,Fixtures!$G:$G,'Report - Times'!$AM$1,Fixtures!$J:$J,'Report - Times'!$AM$2))</f>
        <v>0</v>
      </c>
      <c r="AN18" s="55">
        <f>SUM(COUNTIFS(Fixtures!$C:$C,'Report - Times'!$A18,Fixtures!$E:$E,'Report - Times'!$B18,Fixtures!$G:$G,'Report - Times'!$AM$1,Fixtures!$H:$H,'Report - Times'!$AN$2))+(COUNTIFS(Fixtures!$C:$C,'Report - Times'!$A18,Fixtures!$E:$E,'Report - Times'!$B18,Fixtures!$G:$G,'Report - Times'!$AM$1,Fixtures!$J:$J,'Report - Times'!$AN$2))</f>
        <v>0</v>
      </c>
      <c r="AO18" s="55">
        <f>SUM(COUNTIFS(Fixtures!$C:$C,'Report - Times'!$A18,Fixtures!$E:$E,'Report - Times'!$B18,Fixtures!$G:$G,'Report - Times'!$AM$1,Fixtures!$H:$H,'Report - Times'!$AO$2))+(COUNTIFS(Fixtures!$C:$C,'Report - Times'!$A18,Fixtures!$E:$E,'Report - Times'!$B18,Fixtures!$G:$G,'Report - Times'!$AM$1,Fixtures!$J:$J,'Report - Times'!$AO$2))</f>
        <v>0</v>
      </c>
      <c r="AP18" s="55">
        <f>SUM(COUNTIFS(Fixtures!$C:$C,'Report - Times'!$A18,Fixtures!$E:$E,'Report - Times'!$B18,Fixtures!$G:$G,'Report - Times'!$AM$1,Fixtures!$H:$H,'Report - Times'!$AP$2))+(COUNTIFS(Fixtures!$C:$C,'Report - Times'!$A18,Fixtures!$E:$E,'Report - Times'!$B18,Fixtures!$G:$G,'Report - Times'!$AM$1,Fixtures!$J:$J,'Report - Times'!$AP$2))</f>
        <v>0</v>
      </c>
      <c r="AQ18" s="55">
        <f>SUM(COUNTIFS(Fixtures!$C:$C,'Report - Times'!$A18,Fixtures!$E:$E,'Report - Times'!$B18,Fixtures!$G:$G,'Report - Times'!$AM$1,Fixtures!$H:$H,'Report - Times'!$AQ$2))+(COUNTIFS(Fixtures!$C:$C,'Report - Times'!$A18,Fixtures!$E:$E,'Report - Times'!$B18,Fixtures!$G:$G,'Report - Times'!$AM$1,Fixtures!$J:$J,'Report - Times'!$AQ$2))</f>
        <v>0</v>
      </c>
      <c r="AR18" s="122">
        <f>SUM(COUNTIFS(Fixtures!$C:$C,'Report - Times'!$A18,Fixtures!$E:$E,'Report - Times'!$B18,Fixtures!$G:$G,'Report - Times'!$AM$1,Fixtures!$H:$H,'Report - Times'!$AR$2))+(COUNTIFS(Fixtures!$C:$C,'Report - Times'!$A18,Fixtures!$E:$E,'Report - Times'!$B18,Fixtures!$G:$G,'Report - Times'!$AM$1,Fixtures!$J:$J,'Report - Times'!$AR$2))</f>
        <v>0</v>
      </c>
      <c r="AS18" s="121">
        <f>SUM(COUNTIFS(Fixtures!$C:$C,'Report - Times'!$A18,Fixtures!$E:$E,'Report - Times'!$B18,Fixtures!$G:$G,'Report - Times'!$AS$1,Fixtures!$H:$H,'Report - Times'!$AS$2))+(COUNTIFS(Fixtures!$C:$C,'Report - Times'!$A18,Fixtures!$E:$E,'Report - Times'!$B18,Fixtures!$G:$G,'Report - Times'!$AS$1,Fixtures!$J:$J,'Report - Times'!$AS$2))</f>
        <v>0</v>
      </c>
      <c r="AT18" s="55">
        <f>SUM(COUNTIFS(Fixtures!$C:$C,'Report - Times'!$A18,Fixtures!$E:$E,'Report - Times'!$B18,Fixtures!$G:$G,'Report - Times'!$AS$1,Fixtures!$H:$H,'Report - Times'!$AT$2))+(COUNTIFS(Fixtures!$C:$C,'Report - Times'!$A18,Fixtures!$E:$E,'Report - Times'!$B18,Fixtures!$G:$G,'Report - Times'!$AS$1,Fixtures!$J:$J,'Report - Times'!$AT$2))</f>
        <v>0</v>
      </c>
      <c r="AU18" s="55">
        <f>SUM(COUNTIFS(Fixtures!$C:$C,'Report - Times'!$A18,Fixtures!$E:$E,'Report - Times'!$B18,Fixtures!$G:$G,'Report - Times'!$AS$1,Fixtures!$H:$H,'Report - Times'!$AU$2))+(COUNTIFS(Fixtures!$C:$C,'Report - Times'!$A18,Fixtures!$E:$E,'Report - Times'!$B18,Fixtures!$G:$G,'Report - Times'!$AS$1,Fixtures!$J:$J,'Report - Times'!$AU$2))</f>
        <v>0</v>
      </c>
      <c r="AV18" s="55">
        <f>SUM(COUNTIFS(Fixtures!$C:$C,'Report - Times'!$A18,Fixtures!$E:$E,'Report - Times'!$B18,Fixtures!$G:$G,'Report - Times'!$AS$1,Fixtures!$H:$H,'Report - Times'!$AV$2))+(COUNTIFS(Fixtures!$C:$C,'Report - Times'!$A18,Fixtures!$E:$E,'Report - Times'!$B18,Fixtures!$G:$G,'Report - Times'!$AS$1,Fixtures!$J:$J,'Report - Times'!$AV$2))</f>
        <v>0</v>
      </c>
      <c r="AW18" s="122">
        <f>SUM(COUNTIFS(Fixtures!$C:$C,'Report - Times'!$A18,Fixtures!$E:$E,'Report - Times'!$B18,Fixtures!$G:$G,'Report - Times'!$AS$1,Fixtures!$H:$H,'Report - Times'!$AW$2))+(COUNTIFS(Fixtures!$C:$C,'Report - Times'!$A18,Fixtures!$E:$E,'Report - Times'!$B18,Fixtures!$G:$G,'Report - Times'!$AS$1,Fixtures!$J:$J,'Report - Times'!$AW$2))</f>
        <v>0</v>
      </c>
      <c r="AX18" s="121">
        <f>SUM(COUNTIFS(Fixtures!$C:$C,'Report - Times'!$A18,Fixtures!$E:$E,'Report - Times'!$B18,Fixtures!$G:$G,'Report - Times'!$AX$1,Fixtures!$H:$H,'Report - Times'!$AX$2))+(COUNTIFS(Fixtures!$C:$C,'Report - Times'!$A18,Fixtures!$E:$E,'Report - Times'!$B18,Fixtures!$G:$G,'Report - Times'!$AX$1,Fixtures!$J:$J,'Report - Times'!$AX$2))</f>
        <v>0</v>
      </c>
      <c r="AY18" s="55">
        <f>SUM(COUNTIFS(Fixtures!$C:$C,'Report - Times'!$A18,Fixtures!$E:$E,'Report - Times'!$B18,Fixtures!$G:$G,'Report - Times'!$AX$1,Fixtures!$H:$H,'Report - Times'!$AY$2))+(COUNTIFS(Fixtures!$C:$C,'Report - Times'!$A18,Fixtures!$E:$E,'Report - Times'!$B18,Fixtures!$G:$G,'Report - Times'!$AX$1,Fixtures!$J:$J,'Report - Times'!$AY$2))</f>
        <v>0</v>
      </c>
      <c r="AZ18" s="55">
        <f>SUM(COUNTIFS(Fixtures!$C:$C,'Report - Times'!$A18,Fixtures!$E:$E,'Report - Times'!$B18,Fixtures!$G:$G,'Report - Times'!$AX$1,Fixtures!$H:$H,'Report - Times'!$AZ$2))+(COUNTIFS(Fixtures!$C:$C,'Report - Times'!$A18,Fixtures!$E:$E,'Report - Times'!$B18,Fixtures!$G:$G,'Report - Times'!$AX$1,Fixtures!$J:$J,'Report - Times'!$AZ$2))</f>
        <v>0</v>
      </c>
      <c r="BA18" s="55">
        <f>SUM(COUNTIFS(Fixtures!$C:$C,'Report - Times'!$A18,Fixtures!$E:$E,'Report - Times'!$B18,Fixtures!$G:$G,'Report - Times'!$AX$1,Fixtures!$H:$H,'Report - Times'!$BA$2))+(COUNTIFS(Fixtures!$C:$C,'Report - Times'!$A18,Fixtures!$E:$E,'Report - Times'!$B18,Fixtures!$G:$G,'Report - Times'!$AX$1,Fixtures!$J:$J,'Report - Times'!$BA$2))</f>
        <v>0</v>
      </c>
      <c r="BB18" s="122">
        <f>SUM(COUNTIFS(Fixtures!$C:$C,'Report - Times'!$A18,Fixtures!$E:$E,'Report - Times'!$B18,Fixtures!$G:$G,'Report - Times'!$AX$1,Fixtures!$H:$H,'Report - Times'!$BB$2))+(COUNTIFS(Fixtures!$C:$C,'Report - Times'!$A18,Fixtures!$E:$E,'Report - Times'!$B18,Fixtures!$G:$G,'Report - Times'!$AX$1,Fixtures!$J:$J,'Report - Times'!$BB$2))</f>
        <v>0</v>
      </c>
    </row>
    <row r="19" spans="1:54" s="14" customFormat="1" ht="11.25" x14ac:dyDescent="0.2">
      <c r="A19" s="153" t="s">
        <v>15</v>
      </c>
      <c r="B19" s="154" t="s">
        <v>23</v>
      </c>
      <c r="C19" s="155" t="s">
        <v>72</v>
      </c>
      <c r="D19" s="67">
        <f t="shared" si="8"/>
        <v>5</v>
      </c>
      <c r="E19" s="55">
        <f t="shared" si="9"/>
        <v>3</v>
      </c>
      <c r="F19" s="55">
        <f t="shared" si="10"/>
        <v>3</v>
      </c>
      <c r="G19" s="55">
        <f t="shared" si="11"/>
        <v>6</v>
      </c>
      <c r="H19" s="55">
        <f t="shared" si="12"/>
        <v>0</v>
      </c>
      <c r="I19" s="55">
        <f t="shared" si="13"/>
        <v>0</v>
      </c>
      <c r="J19" s="55">
        <f t="shared" si="14"/>
        <v>0</v>
      </c>
      <c r="K19" s="66">
        <f t="shared" si="15"/>
        <v>0</v>
      </c>
      <c r="L19" s="117">
        <f>SUM(COUNTIFS(Fixtures!$C:$C,'Report - Times'!$A19,Fixtures!$E:$E,'Report - Times'!$B19,Fixtures!$G:$G,'Report - Times'!$L$1,Fixtures!$H:$H,'Report - Times'!$L$2))+(COUNTIFS(Fixtures!$C:$C,'Report - Times'!$A19,Fixtures!$E:$E,'Report - Times'!$B19,Fixtures!$G:$G,'Report - Times'!$L$1,Fixtures!$J:$J,'Report - Times'!$L$2))</f>
        <v>3</v>
      </c>
      <c r="M19" s="55">
        <f>SUM(COUNTIFS(Fixtures!$C:$C,'Report - Times'!$A19,Fixtures!$E:$E,'Report - Times'!$B19,Fixtures!$G:$G,'Report - Times'!$L$1,Fixtures!$H:$H,'Report - Times'!$M$2))+(COUNTIFS(Fixtures!$C:$C,'Report - Times'!$A19,Fixtures!$E:$E,'Report - Times'!$B19,Fixtures!$G:$G,'Report - Times'!$L$1,Fixtures!$J:$J,'Report - Times'!$M$2))</f>
        <v>2</v>
      </c>
      <c r="N19" s="55">
        <f>SUM(COUNTIFS(Fixtures!$C:$C,'Report - Times'!$A19,Fixtures!$E:$E,'Report - Times'!$B19,Fixtures!$G:$G,'Report - Times'!$L$1,Fixtures!$H:$H,'Report - Times'!$N$2))+(COUNTIFS(Fixtures!$C:$C,'Report - Times'!$A19,Fixtures!$E:$E,'Report - Times'!$B19,Fixtures!$G:$G,'Report - Times'!$L$1,Fixtures!$J:$J,'Report - Times'!$N$2))</f>
        <v>2</v>
      </c>
      <c r="O19" s="55">
        <f>SUM(COUNTIFS(Fixtures!$C:$C,'Report - Times'!$A19,Fixtures!$E:$E,'Report - Times'!$B19,Fixtures!$G:$G,'Report - Times'!$L$1,Fixtures!$H:$H,'Report - Times'!$O$2))+(COUNTIFS(Fixtures!$C:$C,'Report - Times'!$A19,Fixtures!$E:$E,'Report - Times'!$B19,Fixtures!$G:$G,'Report - Times'!$L$1,Fixtures!$J:$J,'Report - Times'!$O$2))</f>
        <v>2</v>
      </c>
      <c r="P19" s="66">
        <f>SUM(COUNTIFS(Fixtures!$C:$C,'Report - Times'!$A19,Fixtures!$E:$E,'Report - Times'!$B19,Fixtures!$G:$G,'Report - Times'!$L$1,Fixtures!$H:$H,'Report - Times'!$P$2))+(COUNTIFS(Fixtures!$C:$C,'Report - Times'!$A19,Fixtures!$E:$E,'Report - Times'!$B19,Fixtures!$G:$G,'Report - Times'!$L$1,Fixtures!$J:$J,'Report - Times'!$P$2))</f>
        <v>1</v>
      </c>
      <c r="Q19" s="121">
        <f>SUM(COUNTIFS(Fixtures!$C:$C,'Report - Times'!$A19,Fixtures!$E:$E,'Report - Times'!$B19,Fixtures!$G:$G,'Report - Times'!$Q$1,Fixtures!$H:$H,'Report - Times'!$Q$2))+(COUNTIFS(Fixtures!$C:$C,'Report - Times'!$A19,Fixtures!$E:$E,'Report - Times'!$B19,Fixtures!$G:$G,'Report - Times'!$Q$1,Fixtures!$J:$J,'Report - Times'!$Q$2))</f>
        <v>3</v>
      </c>
      <c r="R19" s="55">
        <f>SUM(COUNTIFS(Fixtures!$C:$C,'Report - Times'!$A19,Fixtures!$E:$E,'Report - Times'!$B19,Fixtures!$G:$G,'Report - Times'!$Q$1,Fixtures!$H:$H,'Report - Times'!$R$2))+(COUNTIFS(Fixtures!$C:$C,'Report - Times'!$A19,Fixtures!$E:$E,'Report - Times'!$B19,Fixtures!$G:$G,'Report - Times'!$Q$1,Fixtures!$J:$J,'Report - Times'!$R$2))</f>
        <v>2</v>
      </c>
      <c r="S19" s="55">
        <f>SUM(COUNTIFS(Fixtures!$C:$C,'Report - Times'!$A19,Fixtures!$E:$E,'Report - Times'!$B19,Fixtures!$G:$G,'Report - Times'!$Q$1,Fixtures!$H:$H,'Report - Times'!$S$2))+(COUNTIFS(Fixtures!$C:$C,'Report - Times'!$A19,Fixtures!$E:$E,'Report - Times'!$B19,Fixtures!$G:$G,'Report - Times'!$Q$1,Fixtures!$J:$J,'Report - Times'!$S$2))</f>
        <v>1</v>
      </c>
      <c r="T19" s="55">
        <f>SUM(COUNTIFS(Fixtures!$C:$C,'Report - Times'!$A19,Fixtures!$E:$E,'Report - Times'!$B19,Fixtures!$G:$G,'Report - Times'!$Q$1,Fixtures!$H:$H,'Report - Times'!$T$2))+(COUNTIFS(Fixtures!$C:$C,'Report - Times'!$A19,Fixtures!$E:$E,'Report - Times'!$B19,Fixtures!$G:$G,'Report - Times'!$Q$1,Fixtures!$J:$J,'Report - Times'!$T$2))</f>
        <v>0</v>
      </c>
      <c r="U19" s="122">
        <f>SUM(COUNTIFS(Fixtures!$C:$C,'Report - Times'!$A19,Fixtures!$E:$E,'Report - Times'!$B19,Fixtures!$G:$G,'Report - Times'!$Q$1,Fixtures!$H:$H,'Report - Times'!$U$2))+(COUNTIFS(Fixtures!$C:$C,'Report - Times'!$A19,Fixtures!$E:$E,'Report - Times'!$B19,Fixtures!$G:$G,'Report - Times'!$Q$1,Fixtures!$J:$J,'Report - Times'!$U$2))</f>
        <v>0</v>
      </c>
      <c r="V19" s="121">
        <f>SUM(COUNTIFS(Fixtures!$C:$C,'Report - Times'!$A19,Fixtures!$E:$E,'Report - Times'!$B19,Fixtures!$G:$G,'Report - Times'!$V$1,Fixtures!$H:$H,'Report - Times'!$V$2))+(COUNTIFS(Fixtures!$C:$C,'Report - Times'!$A19,Fixtures!$E:$E,'Report - Times'!$B19,Fixtures!$G:$G,'Report - Times'!$V$1,Fixtures!$J:$J,'Report - Times'!$V$2))</f>
        <v>1</v>
      </c>
      <c r="W19" s="55">
        <f>SUM(COUNTIFS(Fixtures!$C:$C,'Report - Times'!$A19,Fixtures!$E:$E,'Report - Times'!$B19,Fixtures!$G:$G,'Report - Times'!$V$1,Fixtures!$H:$H,'Report - Times'!$W$2))+(COUNTIFS(Fixtures!$C:$C,'Report - Times'!$A19,Fixtures!$E:$E,'Report - Times'!$B19,Fixtures!$G:$G,'Report - Times'!$V$1,Fixtures!$J:$J,'Report - Times'!$W$2))</f>
        <v>1</v>
      </c>
      <c r="X19" s="55">
        <f>SUM(COUNTIFS(Fixtures!$C:$C,'Report - Times'!$A19,Fixtures!$E:$E,'Report - Times'!$B19,Fixtures!$G:$G,'Report - Times'!$V$1,Fixtures!$H:$H,'Report - Times'!$X$2))+(COUNTIFS(Fixtures!$C:$C,'Report - Times'!$A19,Fixtures!$E:$E,'Report - Times'!$B19,Fixtures!$G:$G,'Report - Times'!$V$1,Fixtures!$J:$J,'Report - Times'!$X$2))</f>
        <v>1</v>
      </c>
      <c r="Y19" s="55">
        <f>SUM(COUNTIFS(Fixtures!$C:$C,'Report - Times'!$A19,Fixtures!$E:$E,'Report - Times'!$B19,Fixtures!$G:$G,'Report - Times'!$V$1,Fixtures!$H:$H,'Report - Times'!$Y$2))+(COUNTIFS(Fixtures!$C:$C,'Report - Times'!$A19,Fixtures!$E:$E,'Report - Times'!$B19,Fixtures!$G:$G,'Report - Times'!$V$1,Fixtures!$J:$J,'Report - Times'!$Y$2))</f>
        <v>2</v>
      </c>
      <c r="Z19" s="122">
        <f>SUM(COUNTIFS(Fixtures!$C:$C,'Report - Times'!$A19,Fixtures!$E:$E,'Report - Times'!$B19,Fixtures!$G:$G,'Report - Times'!$V$1,Fixtures!$H:$H,'Report - Times'!$Z$2))+(COUNTIFS(Fixtures!$C:$C,'Report - Times'!$A19,Fixtures!$E:$E,'Report - Times'!$B19,Fixtures!$G:$G,'Report - Times'!$V$1,Fixtures!$J:$J,'Report - Times'!$Z$2))</f>
        <v>1</v>
      </c>
      <c r="AA19" s="127">
        <f>SUM(COUNTIFS(Fixtures!$C:$C,'Report - Times'!$A19,Fixtures!$E:$E,'Report - Times'!$B19,Fixtures!$G:$G,'Report - Times'!$AA$1,Fixtures!$H:$H,'Report - Times'!$AA$2))+(COUNTIFS(Fixtures!$C:$C,'Report - Times'!$A19,Fixtures!$E:$E,'Report - Times'!$B19,Fixtures!$G:$G,'Report - Times'!$AA$1,Fixtures!$J:$J,'Report - Times'!$AA$2))</f>
        <v>2</v>
      </c>
      <c r="AB19" s="49">
        <f>SUM(COUNTIFS(Fixtures!$C:$C,'Report - Times'!$A19,Fixtures!$E:$E,'Report - Times'!$B19,Fixtures!$G:$G,'Report - Times'!$AA$1,Fixtures!$H:$H,'Report - Times'!$AB$2))+(COUNTIFS(Fixtures!$C:$C,'Report - Times'!$A19,Fixtures!$E:$E,'Report - Times'!$B19,Fixtures!$G:$G,'Report - Times'!$AA$1,Fixtures!$J:$J,'Report - Times'!$AB$2))</f>
        <v>3</v>
      </c>
      <c r="AC19" s="49">
        <f>SUM(COUNTIFS(Fixtures!$C:$C,'Report - Times'!$A19,Fixtures!$E:$E,'Report - Times'!$B19,Fixtures!$G:$G,'Report - Times'!$AA$1,Fixtures!$H:$H,'Report - Times'!$AC$2))+(COUNTIFS(Fixtures!$C:$C,'Report - Times'!$A19,Fixtures!$E:$E,'Report - Times'!$B19,Fixtures!$G:$G,'Report - Times'!$AA$1,Fixtures!$J:$J,'Report - Times'!$AC$2))</f>
        <v>2</v>
      </c>
      <c r="AD19" s="49">
        <f>SUM(COUNTIFS(Fixtures!$C:$C,'Report - Times'!$A19,Fixtures!$E:$E,'Report - Times'!$B19,Fixtures!$G:$G,'Report - Times'!$AA$1,Fixtures!$H:$H,'Report - Times'!$AD$2))+(COUNTIFS(Fixtures!$C:$C,'Report - Times'!$A19,Fixtures!$E:$E,'Report - Times'!$B19,Fixtures!$G:$G,'Report - Times'!$AA$1,Fixtures!$J:$J,'Report - Times'!$AD$2))</f>
        <v>2</v>
      </c>
      <c r="AE19" s="49">
        <f>SUM(COUNTIFS(Fixtures!$C:$C,'Report - Times'!$A19,Fixtures!$E:$E,'Report - Times'!$B19,Fixtures!$G:$G,'Report - Times'!$AA$1,Fixtures!$H:$H,'Report - Times'!$AE$2))+(COUNTIFS(Fixtures!$C:$C,'Report - Times'!$A19,Fixtures!$E:$E,'Report - Times'!$B19,Fixtures!$G:$G,'Report - Times'!$AA$1,Fixtures!$J:$J,'Report - Times'!$AE$2))</f>
        <v>1</v>
      </c>
      <c r="AF19" s="128">
        <f>SUM(COUNTIFS(Fixtures!$C:$C,'Report - Times'!$A19,Fixtures!$E:$E,'Report - Times'!$B19,Fixtures!$G:$G,'Report - Times'!$AA$1,Fixtures!$H:$H,'Report - Times'!$AF$2))+(COUNTIFS(Fixtures!$C:$C,'Report - Times'!$A19,Fixtures!$E:$E,'Report - Times'!$B19,Fixtures!$G:$G,'Report - Times'!$AA$1,Fixtures!$J:$J,'Report - Times'!$AF$2))</f>
        <v>2</v>
      </c>
      <c r="AG19" s="121">
        <f>SUM(COUNTIFS(Fixtures!$C:$C,'Report - Times'!$A19,Fixtures!$E:$E,'Report - Times'!$B19,Fixtures!$G:$G,'Report - Times'!$AG$1,Fixtures!$H:$H,'Report - Times'!$AG$2))+(COUNTIFS(Fixtures!$C:$C,'Report - Times'!$A19,Fixtures!$E:$E,'Report - Times'!$B19,Fixtures!$G:$G,'Report - Times'!$AG$1,Fixtures!$J:$J,'Report - Times'!$AG$2))</f>
        <v>0</v>
      </c>
      <c r="AH19" s="56">
        <f>SUM(COUNTIFS(Fixtures!$C:$C,'Report - Times'!$A19,Fixtures!$E:$E,'Report - Times'!$B19,Fixtures!$G:$G,'Report - Times'!$AG$1,Fixtures!$H:$H,'Report - Times'!$AH$2))+(COUNTIFS(Fixtures!$C:$C,'Report - Times'!$A19,Fixtures!$E:$E,'Report - Times'!$B19,Fixtures!$G:$G,'Report - Times'!$AG$1,Fixtures!$J:$J,'Report - Times'!$AH$2))</f>
        <v>0</v>
      </c>
      <c r="AI19" s="55">
        <f>SUM(COUNTIFS(Fixtures!$C:$C,'Report - Times'!$A19,Fixtures!$E:$E,'Report - Times'!$B19,Fixtures!$G:$G,'Report - Times'!$AG$1,Fixtures!$H:$H,'Report - Times'!$AI$2))+(COUNTIFS(Fixtures!$C:$C,'Report - Times'!$A19,Fixtures!$E:$E,'Report - Times'!$B19,Fixtures!$G:$G,'Report - Times'!$AG$1,Fixtures!$J:$J,'Report - Times'!$AI$2))</f>
        <v>0</v>
      </c>
      <c r="AJ19" s="55">
        <f>SUM(COUNTIFS(Fixtures!$C:$C,'Report - Times'!$A19,Fixtures!$E:$E,'Report - Times'!$B19,Fixtures!$G:$G,'Report - Times'!$AG$1,Fixtures!$H:$H,'Report - Times'!$AJ$2))+(COUNTIFS(Fixtures!$C:$C,'Report - Times'!$A19,Fixtures!$E:$E,'Report - Times'!$B19,Fixtures!$G:$G,'Report - Times'!$AG$1,Fixtures!$J:$J,'Report - Times'!$AJ$2))</f>
        <v>0</v>
      </c>
      <c r="AK19" s="55">
        <f>SUM(COUNTIFS(Fixtures!$C:$C,'Report - Times'!$A19,Fixtures!$E:$E,'Report - Times'!$B19,Fixtures!$G:$G,'Report - Times'!$AG$1,Fixtures!$H:$H,'Report - Times'!$AK$2))+(COUNTIFS(Fixtures!$C:$C,'Report - Times'!$A19,Fixtures!$E:$E,'Report - Times'!$B19,Fixtures!$G:$G,'Report - Times'!$AG$1,Fixtures!$J:$J,'Report - Times'!$AK$2))</f>
        <v>0</v>
      </c>
      <c r="AL19" s="122">
        <f>SUM(COUNTIFS(Fixtures!$C:$C,'Report - Times'!$A19,Fixtures!$E:$E,'Report - Times'!$B19,Fixtures!$G:$G,'Report - Times'!$AG$1,Fixtures!$H:$H,'Report - Times'!$AL$2))+(COUNTIFS(Fixtures!$C:$C,'Report - Times'!$A19,Fixtures!$E:$E,'Report - Times'!$B19,Fixtures!$G:$G,'Report - Times'!$AG$1,Fixtures!$J:$J,'Report - Times'!$AL$2))</f>
        <v>0</v>
      </c>
      <c r="AM19" s="121">
        <f>SUM(COUNTIFS(Fixtures!$C:$C,'Report - Times'!$A19,Fixtures!$E:$E,'Report - Times'!$B19,Fixtures!$G:$G,'Report - Times'!$AM$1,Fixtures!$H:$H,'Report - Times'!$AM$2))+(COUNTIFS(Fixtures!$C:$C,'Report - Times'!$A19,Fixtures!$E:$E,'Report - Times'!$B19,Fixtures!$G:$G,'Report - Times'!$AM$1,Fixtures!$J:$J,'Report - Times'!$AM$2))</f>
        <v>0</v>
      </c>
      <c r="AN19" s="55">
        <f>SUM(COUNTIFS(Fixtures!$C:$C,'Report - Times'!$A19,Fixtures!$E:$E,'Report - Times'!$B19,Fixtures!$G:$G,'Report - Times'!$AM$1,Fixtures!$H:$H,'Report - Times'!$AN$2))+(COUNTIFS(Fixtures!$C:$C,'Report - Times'!$A19,Fixtures!$E:$E,'Report - Times'!$B19,Fixtures!$G:$G,'Report - Times'!$AM$1,Fixtures!$J:$J,'Report - Times'!$AN$2))</f>
        <v>0</v>
      </c>
      <c r="AO19" s="55">
        <f>SUM(COUNTIFS(Fixtures!$C:$C,'Report - Times'!$A19,Fixtures!$E:$E,'Report - Times'!$B19,Fixtures!$G:$G,'Report - Times'!$AM$1,Fixtures!$H:$H,'Report - Times'!$AO$2))+(COUNTIFS(Fixtures!$C:$C,'Report - Times'!$A19,Fixtures!$E:$E,'Report - Times'!$B19,Fixtures!$G:$G,'Report - Times'!$AM$1,Fixtures!$J:$J,'Report - Times'!$AO$2))</f>
        <v>0</v>
      </c>
      <c r="AP19" s="55">
        <f>SUM(COUNTIFS(Fixtures!$C:$C,'Report - Times'!$A19,Fixtures!$E:$E,'Report - Times'!$B19,Fixtures!$G:$G,'Report - Times'!$AM$1,Fixtures!$H:$H,'Report - Times'!$AP$2))+(COUNTIFS(Fixtures!$C:$C,'Report - Times'!$A19,Fixtures!$E:$E,'Report - Times'!$B19,Fixtures!$G:$G,'Report - Times'!$AM$1,Fixtures!$J:$J,'Report - Times'!$AP$2))</f>
        <v>0</v>
      </c>
      <c r="AQ19" s="55">
        <f>SUM(COUNTIFS(Fixtures!$C:$C,'Report - Times'!$A19,Fixtures!$E:$E,'Report - Times'!$B19,Fixtures!$G:$G,'Report - Times'!$AM$1,Fixtures!$H:$H,'Report - Times'!$AQ$2))+(COUNTIFS(Fixtures!$C:$C,'Report - Times'!$A19,Fixtures!$E:$E,'Report - Times'!$B19,Fixtures!$G:$G,'Report - Times'!$AM$1,Fixtures!$J:$J,'Report - Times'!$AQ$2))</f>
        <v>0</v>
      </c>
      <c r="AR19" s="122">
        <f>SUM(COUNTIFS(Fixtures!$C:$C,'Report - Times'!$A19,Fixtures!$E:$E,'Report - Times'!$B19,Fixtures!$G:$G,'Report - Times'!$AM$1,Fixtures!$H:$H,'Report - Times'!$AR$2))+(COUNTIFS(Fixtures!$C:$C,'Report - Times'!$A19,Fixtures!$E:$E,'Report - Times'!$B19,Fixtures!$G:$G,'Report - Times'!$AM$1,Fixtures!$J:$J,'Report - Times'!$AR$2))</f>
        <v>0</v>
      </c>
      <c r="AS19" s="121">
        <f>SUM(COUNTIFS(Fixtures!$C:$C,'Report - Times'!$A19,Fixtures!$E:$E,'Report - Times'!$B19,Fixtures!$G:$G,'Report - Times'!$AS$1,Fixtures!$H:$H,'Report - Times'!$AS$2))+(COUNTIFS(Fixtures!$C:$C,'Report - Times'!$A19,Fixtures!$E:$E,'Report - Times'!$B19,Fixtures!$G:$G,'Report - Times'!$AS$1,Fixtures!$J:$J,'Report - Times'!$AS$2))</f>
        <v>0</v>
      </c>
      <c r="AT19" s="55">
        <f>SUM(COUNTIFS(Fixtures!$C:$C,'Report - Times'!$A19,Fixtures!$E:$E,'Report - Times'!$B19,Fixtures!$G:$G,'Report - Times'!$AS$1,Fixtures!$H:$H,'Report - Times'!$AT$2))+(COUNTIFS(Fixtures!$C:$C,'Report - Times'!$A19,Fixtures!$E:$E,'Report - Times'!$B19,Fixtures!$G:$G,'Report - Times'!$AS$1,Fixtures!$J:$J,'Report - Times'!$AT$2))</f>
        <v>0</v>
      </c>
      <c r="AU19" s="55">
        <f>SUM(COUNTIFS(Fixtures!$C:$C,'Report - Times'!$A19,Fixtures!$E:$E,'Report - Times'!$B19,Fixtures!$G:$G,'Report - Times'!$AS$1,Fixtures!$H:$H,'Report - Times'!$AU$2))+(COUNTIFS(Fixtures!$C:$C,'Report - Times'!$A19,Fixtures!$E:$E,'Report - Times'!$B19,Fixtures!$G:$G,'Report - Times'!$AS$1,Fixtures!$J:$J,'Report - Times'!$AU$2))</f>
        <v>0</v>
      </c>
      <c r="AV19" s="55">
        <f>SUM(COUNTIFS(Fixtures!$C:$C,'Report - Times'!$A19,Fixtures!$E:$E,'Report - Times'!$B19,Fixtures!$G:$G,'Report - Times'!$AS$1,Fixtures!$H:$H,'Report - Times'!$AV$2))+(COUNTIFS(Fixtures!$C:$C,'Report - Times'!$A19,Fixtures!$E:$E,'Report - Times'!$B19,Fixtures!$G:$G,'Report - Times'!$AS$1,Fixtures!$J:$J,'Report - Times'!$AV$2))</f>
        <v>0</v>
      </c>
      <c r="AW19" s="122">
        <f>SUM(COUNTIFS(Fixtures!$C:$C,'Report - Times'!$A19,Fixtures!$E:$E,'Report - Times'!$B19,Fixtures!$G:$G,'Report - Times'!$AS$1,Fixtures!$H:$H,'Report - Times'!$AW$2))+(COUNTIFS(Fixtures!$C:$C,'Report - Times'!$A19,Fixtures!$E:$E,'Report - Times'!$B19,Fixtures!$G:$G,'Report - Times'!$AS$1,Fixtures!$J:$J,'Report - Times'!$AW$2))</f>
        <v>0</v>
      </c>
      <c r="AX19" s="121">
        <f>SUM(COUNTIFS(Fixtures!$C:$C,'Report - Times'!$A19,Fixtures!$E:$E,'Report - Times'!$B19,Fixtures!$G:$G,'Report - Times'!$AX$1,Fixtures!$H:$H,'Report - Times'!$AX$2))+(COUNTIFS(Fixtures!$C:$C,'Report - Times'!$A19,Fixtures!$E:$E,'Report - Times'!$B19,Fixtures!$G:$G,'Report - Times'!$AX$1,Fixtures!$J:$J,'Report - Times'!$AX$2))</f>
        <v>0</v>
      </c>
      <c r="AY19" s="55">
        <f>SUM(COUNTIFS(Fixtures!$C:$C,'Report - Times'!$A19,Fixtures!$E:$E,'Report - Times'!$B19,Fixtures!$G:$G,'Report - Times'!$AX$1,Fixtures!$H:$H,'Report - Times'!$AY$2))+(COUNTIFS(Fixtures!$C:$C,'Report - Times'!$A19,Fixtures!$E:$E,'Report - Times'!$B19,Fixtures!$G:$G,'Report - Times'!$AX$1,Fixtures!$J:$J,'Report - Times'!$AY$2))</f>
        <v>0</v>
      </c>
      <c r="AZ19" s="55">
        <f>SUM(COUNTIFS(Fixtures!$C:$C,'Report - Times'!$A19,Fixtures!$E:$E,'Report - Times'!$B19,Fixtures!$G:$G,'Report - Times'!$AX$1,Fixtures!$H:$H,'Report - Times'!$AZ$2))+(COUNTIFS(Fixtures!$C:$C,'Report - Times'!$A19,Fixtures!$E:$E,'Report - Times'!$B19,Fixtures!$G:$G,'Report - Times'!$AX$1,Fixtures!$J:$J,'Report - Times'!$AZ$2))</f>
        <v>0</v>
      </c>
      <c r="BA19" s="55">
        <f>SUM(COUNTIFS(Fixtures!$C:$C,'Report - Times'!$A19,Fixtures!$E:$E,'Report - Times'!$B19,Fixtures!$G:$G,'Report - Times'!$AX$1,Fixtures!$H:$H,'Report - Times'!$BA$2))+(COUNTIFS(Fixtures!$C:$C,'Report - Times'!$A19,Fixtures!$E:$E,'Report - Times'!$B19,Fixtures!$G:$G,'Report - Times'!$AX$1,Fixtures!$J:$J,'Report - Times'!$BA$2))</f>
        <v>0</v>
      </c>
      <c r="BB19" s="122">
        <f>SUM(COUNTIFS(Fixtures!$C:$C,'Report - Times'!$A19,Fixtures!$E:$E,'Report - Times'!$B19,Fixtures!$G:$G,'Report - Times'!$AX$1,Fixtures!$H:$H,'Report - Times'!$BB$2))+(COUNTIFS(Fixtures!$C:$C,'Report - Times'!$A19,Fixtures!$E:$E,'Report - Times'!$B19,Fixtures!$G:$G,'Report - Times'!$AX$1,Fixtures!$J:$J,'Report - Times'!$BB$2))</f>
        <v>0</v>
      </c>
    </row>
    <row r="20" spans="1:54" s="14" customFormat="1" ht="11.25" x14ac:dyDescent="0.2">
      <c r="A20" s="153" t="s">
        <v>15</v>
      </c>
      <c r="B20" s="154" t="s">
        <v>25</v>
      </c>
      <c r="C20" s="155" t="s">
        <v>72</v>
      </c>
      <c r="D20" s="67">
        <f t="shared" si="8"/>
        <v>3</v>
      </c>
      <c r="E20" s="55">
        <f t="shared" si="9"/>
        <v>2.5</v>
      </c>
      <c r="F20" s="55">
        <f t="shared" si="10"/>
        <v>3</v>
      </c>
      <c r="G20" s="55">
        <f t="shared" si="11"/>
        <v>6</v>
      </c>
      <c r="H20" s="55">
        <f t="shared" si="12"/>
        <v>0</v>
      </c>
      <c r="I20" s="55">
        <f t="shared" si="13"/>
        <v>0</v>
      </c>
      <c r="J20" s="55">
        <f t="shared" si="14"/>
        <v>0</v>
      </c>
      <c r="K20" s="66">
        <f t="shared" si="15"/>
        <v>0</v>
      </c>
      <c r="L20" s="117">
        <f>SUM(COUNTIFS(Fixtures!$C:$C,'Report - Times'!$A20,Fixtures!$E:$E,'Report - Times'!$B20,Fixtures!$G:$G,'Report - Times'!$L$1,Fixtures!$H:$H,'Report - Times'!$L$2))+(COUNTIFS(Fixtures!$C:$C,'Report - Times'!$A20,Fixtures!$E:$E,'Report - Times'!$B20,Fixtures!$G:$G,'Report - Times'!$L$1,Fixtures!$J:$J,'Report - Times'!$L$2))</f>
        <v>1</v>
      </c>
      <c r="M20" s="55">
        <f>SUM(COUNTIFS(Fixtures!$C:$C,'Report - Times'!$A20,Fixtures!$E:$E,'Report - Times'!$B20,Fixtures!$G:$G,'Report - Times'!$L$1,Fixtures!$H:$H,'Report - Times'!$M$2))+(COUNTIFS(Fixtures!$C:$C,'Report - Times'!$A20,Fixtures!$E:$E,'Report - Times'!$B20,Fixtures!$G:$G,'Report - Times'!$L$1,Fixtures!$J:$J,'Report - Times'!$M$2))</f>
        <v>1</v>
      </c>
      <c r="N20" s="55">
        <f>SUM(COUNTIFS(Fixtures!$C:$C,'Report - Times'!$A20,Fixtures!$E:$E,'Report - Times'!$B20,Fixtures!$G:$G,'Report - Times'!$L$1,Fixtures!$H:$H,'Report - Times'!$N$2))+(COUNTIFS(Fixtures!$C:$C,'Report - Times'!$A20,Fixtures!$E:$E,'Report - Times'!$B20,Fixtures!$G:$G,'Report - Times'!$L$1,Fixtures!$J:$J,'Report - Times'!$N$2))</f>
        <v>2</v>
      </c>
      <c r="O20" s="55">
        <f>SUM(COUNTIFS(Fixtures!$C:$C,'Report - Times'!$A20,Fixtures!$E:$E,'Report - Times'!$B20,Fixtures!$G:$G,'Report - Times'!$L$1,Fixtures!$H:$H,'Report - Times'!$O$2))+(COUNTIFS(Fixtures!$C:$C,'Report - Times'!$A20,Fixtures!$E:$E,'Report - Times'!$B20,Fixtures!$G:$G,'Report - Times'!$L$1,Fixtures!$J:$J,'Report - Times'!$O$2))</f>
        <v>1</v>
      </c>
      <c r="P20" s="66">
        <f>SUM(COUNTIFS(Fixtures!$C:$C,'Report - Times'!$A20,Fixtures!$E:$E,'Report - Times'!$B20,Fixtures!$G:$G,'Report - Times'!$L$1,Fixtures!$H:$H,'Report - Times'!$P$2))+(COUNTIFS(Fixtures!$C:$C,'Report - Times'!$A20,Fixtures!$E:$E,'Report - Times'!$B20,Fixtures!$G:$G,'Report - Times'!$L$1,Fixtures!$J:$J,'Report - Times'!$P$2))</f>
        <v>1</v>
      </c>
      <c r="Q20" s="121">
        <f>SUM(COUNTIFS(Fixtures!$C:$C,'Report - Times'!$A20,Fixtures!$E:$E,'Report - Times'!$B20,Fixtures!$G:$G,'Report - Times'!$Q$1,Fixtures!$H:$H,'Report - Times'!$Q$2))+(COUNTIFS(Fixtures!$C:$C,'Report - Times'!$A20,Fixtures!$E:$E,'Report - Times'!$B20,Fixtures!$G:$G,'Report - Times'!$Q$1,Fixtures!$J:$J,'Report - Times'!$Q$2))</f>
        <v>1</v>
      </c>
      <c r="R20" s="55">
        <f>SUM(COUNTIFS(Fixtures!$C:$C,'Report - Times'!$A20,Fixtures!$E:$E,'Report - Times'!$B20,Fixtures!$G:$G,'Report - Times'!$Q$1,Fixtures!$H:$H,'Report - Times'!$R$2))+(COUNTIFS(Fixtures!$C:$C,'Report - Times'!$A20,Fixtures!$E:$E,'Report - Times'!$B20,Fixtures!$G:$G,'Report - Times'!$Q$1,Fixtures!$J:$J,'Report - Times'!$R$2))</f>
        <v>2</v>
      </c>
      <c r="S20" s="55">
        <f>SUM(COUNTIFS(Fixtures!$C:$C,'Report - Times'!$A20,Fixtures!$E:$E,'Report - Times'!$B20,Fixtures!$G:$G,'Report - Times'!$Q$1,Fixtures!$H:$H,'Report - Times'!$S$2))+(COUNTIFS(Fixtures!$C:$C,'Report - Times'!$A20,Fixtures!$E:$E,'Report - Times'!$B20,Fixtures!$G:$G,'Report - Times'!$Q$1,Fixtures!$J:$J,'Report - Times'!$S$2))</f>
        <v>2</v>
      </c>
      <c r="T20" s="55">
        <f>SUM(COUNTIFS(Fixtures!$C:$C,'Report - Times'!$A20,Fixtures!$E:$E,'Report - Times'!$B20,Fixtures!$G:$G,'Report - Times'!$Q$1,Fixtures!$H:$H,'Report - Times'!$T$2))+(COUNTIFS(Fixtures!$C:$C,'Report - Times'!$A20,Fixtures!$E:$E,'Report - Times'!$B20,Fixtures!$G:$G,'Report - Times'!$Q$1,Fixtures!$J:$J,'Report - Times'!$T$2))</f>
        <v>0</v>
      </c>
      <c r="U20" s="122">
        <f>SUM(COUNTIFS(Fixtures!$C:$C,'Report - Times'!$A20,Fixtures!$E:$E,'Report - Times'!$B20,Fixtures!$G:$G,'Report - Times'!$Q$1,Fixtures!$H:$H,'Report - Times'!$U$2))+(COUNTIFS(Fixtures!$C:$C,'Report - Times'!$A20,Fixtures!$E:$E,'Report - Times'!$B20,Fixtures!$G:$G,'Report - Times'!$Q$1,Fixtures!$J:$J,'Report - Times'!$U$2))</f>
        <v>0</v>
      </c>
      <c r="V20" s="121">
        <f>SUM(COUNTIFS(Fixtures!$C:$C,'Report - Times'!$A20,Fixtures!$E:$E,'Report - Times'!$B20,Fixtures!$G:$G,'Report - Times'!$V$1,Fixtures!$H:$H,'Report - Times'!$V$2))+(COUNTIFS(Fixtures!$C:$C,'Report - Times'!$A20,Fixtures!$E:$E,'Report - Times'!$B20,Fixtures!$G:$G,'Report - Times'!$V$1,Fixtures!$J:$J,'Report - Times'!$V$2))</f>
        <v>1</v>
      </c>
      <c r="W20" s="55">
        <f>SUM(COUNTIFS(Fixtures!$C:$C,'Report - Times'!$A20,Fixtures!$E:$E,'Report - Times'!$B20,Fixtures!$G:$G,'Report - Times'!$V$1,Fixtures!$H:$H,'Report - Times'!$W$2))+(COUNTIFS(Fixtures!$C:$C,'Report - Times'!$A20,Fixtures!$E:$E,'Report - Times'!$B20,Fixtures!$G:$G,'Report - Times'!$V$1,Fixtures!$J:$J,'Report - Times'!$W$2))</f>
        <v>2</v>
      </c>
      <c r="X20" s="55">
        <f>SUM(COUNTIFS(Fixtures!$C:$C,'Report - Times'!$A20,Fixtures!$E:$E,'Report - Times'!$B20,Fixtures!$G:$G,'Report - Times'!$V$1,Fixtures!$H:$H,'Report - Times'!$X$2))+(COUNTIFS(Fixtures!$C:$C,'Report - Times'!$A20,Fixtures!$E:$E,'Report - Times'!$B20,Fixtures!$G:$G,'Report - Times'!$V$1,Fixtures!$J:$J,'Report - Times'!$X$2))</f>
        <v>1</v>
      </c>
      <c r="Y20" s="55">
        <f>SUM(COUNTIFS(Fixtures!$C:$C,'Report - Times'!$A20,Fixtures!$E:$E,'Report - Times'!$B20,Fixtures!$G:$G,'Report - Times'!$V$1,Fixtures!$H:$H,'Report - Times'!$Y$2))+(COUNTIFS(Fixtures!$C:$C,'Report - Times'!$A20,Fixtures!$E:$E,'Report - Times'!$B20,Fixtures!$G:$G,'Report - Times'!$V$1,Fixtures!$J:$J,'Report - Times'!$Y$2))</f>
        <v>1</v>
      </c>
      <c r="Z20" s="122">
        <f>SUM(COUNTIFS(Fixtures!$C:$C,'Report - Times'!$A20,Fixtures!$E:$E,'Report - Times'!$B20,Fixtures!$G:$G,'Report - Times'!$V$1,Fixtures!$H:$H,'Report - Times'!$Z$2))+(COUNTIFS(Fixtures!$C:$C,'Report - Times'!$A20,Fixtures!$E:$E,'Report - Times'!$B20,Fixtures!$G:$G,'Report - Times'!$V$1,Fixtures!$J:$J,'Report - Times'!$Z$2))</f>
        <v>1</v>
      </c>
      <c r="AA20" s="127">
        <f>SUM(COUNTIFS(Fixtures!$C:$C,'Report - Times'!$A20,Fixtures!$E:$E,'Report - Times'!$B20,Fixtures!$G:$G,'Report - Times'!$AA$1,Fixtures!$H:$H,'Report - Times'!$AA$2))+(COUNTIFS(Fixtures!$C:$C,'Report - Times'!$A20,Fixtures!$E:$E,'Report - Times'!$B20,Fixtures!$G:$G,'Report - Times'!$AA$1,Fixtures!$J:$J,'Report - Times'!$AA$2))</f>
        <v>2</v>
      </c>
      <c r="AB20" s="49">
        <f>SUM(COUNTIFS(Fixtures!$C:$C,'Report - Times'!$A20,Fixtures!$E:$E,'Report - Times'!$B20,Fixtures!$G:$G,'Report - Times'!$AA$1,Fixtures!$H:$H,'Report - Times'!$AB$2))+(COUNTIFS(Fixtures!$C:$C,'Report - Times'!$A20,Fixtures!$E:$E,'Report - Times'!$B20,Fixtures!$G:$G,'Report - Times'!$AA$1,Fixtures!$J:$J,'Report - Times'!$AB$2))</f>
        <v>1</v>
      </c>
      <c r="AC20" s="49">
        <f>SUM(COUNTIFS(Fixtures!$C:$C,'Report - Times'!$A20,Fixtures!$E:$E,'Report - Times'!$B20,Fixtures!$G:$G,'Report - Times'!$AA$1,Fixtures!$H:$H,'Report - Times'!$AC$2))+(COUNTIFS(Fixtures!$C:$C,'Report - Times'!$A20,Fixtures!$E:$E,'Report - Times'!$B20,Fixtures!$G:$G,'Report - Times'!$AA$1,Fixtures!$J:$J,'Report - Times'!$AC$2))</f>
        <v>2</v>
      </c>
      <c r="AD20" s="49">
        <f>SUM(COUNTIFS(Fixtures!$C:$C,'Report - Times'!$A20,Fixtures!$E:$E,'Report - Times'!$B20,Fixtures!$G:$G,'Report - Times'!$AA$1,Fixtures!$H:$H,'Report - Times'!$AD$2))+(COUNTIFS(Fixtures!$C:$C,'Report - Times'!$A20,Fixtures!$E:$E,'Report - Times'!$B20,Fixtures!$G:$G,'Report - Times'!$AA$1,Fixtures!$J:$J,'Report - Times'!$AD$2))</f>
        <v>2</v>
      </c>
      <c r="AE20" s="49">
        <f>SUM(COUNTIFS(Fixtures!$C:$C,'Report - Times'!$A20,Fixtures!$E:$E,'Report - Times'!$B20,Fixtures!$G:$G,'Report - Times'!$AA$1,Fixtures!$H:$H,'Report - Times'!$AE$2))+(COUNTIFS(Fixtures!$C:$C,'Report - Times'!$A20,Fixtures!$E:$E,'Report - Times'!$B20,Fixtures!$G:$G,'Report - Times'!$AA$1,Fixtures!$J:$J,'Report - Times'!$AE$2))</f>
        <v>3</v>
      </c>
      <c r="AF20" s="128">
        <f>SUM(COUNTIFS(Fixtures!$C:$C,'Report - Times'!$A20,Fixtures!$E:$E,'Report - Times'!$B20,Fixtures!$G:$G,'Report - Times'!$AA$1,Fixtures!$H:$H,'Report - Times'!$AF$2))+(COUNTIFS(Fixtures!$C:$C,'Report - Times'!$A20,Fixtures!$E:$E,'Report - Times'!$B20,Fixtures!$G:$G,'Report - Times'!$AA$1,Fixtures!$J:$J,'Report - Times'!$AF$2))</f>
        <v>2</v>
      </c>
      <c r="AG20" s="121">
        <f>SUM(COUNTIFS(Fixtures!$C:$C,'Report - Times'!$A20,Fixtures!$E:$E,'Report - Times'!$B20,Fixtures!$G:$G,'Report - Times'!$AG$1,Fixtures!$H:$H,'Report - Times'!$AG$2))+(COUNTIFS(Fixtures!$C:$C,'Report - Times'!$A20,Fixtures!$E:$E,'Report - Times'!$B20,Fixtures!$G:$G,'Report - Times'!$AG$1,Fixtures!$J:$J,'Report - Times'!$AG$2))</f>
        <v>0</v>
      </c>
      <c r="AH20" s="56">
        <f>SUM(COUNTIFS(Fixtures!$C:$C,'Report - Times'!$A20,Fixtures!$E:$E,'Report - Times'!$B20,Fixtures!$G:$G,'Report - Times'!$AG$1,Fixtures!$H:$H,'Report - Times'!$AH$2))+(COUNTIFS(Fixtures!$C:$C,'Report - Times'!$A20,Fixtures!$E:$E,'Report - Times'!$B20,Fixtures!$G:$G,'Report - Times'!$AG$1,Fixtures!$J:$J,'Report - Times'!$AH$2))</f>
        <v>0</v>
      </c>
      <c r="AI20" s="55">
        <f>SUM(COUNTIFS(Fixtures!$C:$C,'Report - Times'!$A20,Fixtures!$E:$E,'Report - Times'!$B20,Fixtures!$G:$G,'Report - Times'!$AG$1,Fixtures!$H:$H,'Report - Times'!$AI$2))+(COUNTIFS(Fixtures!$C:$C,'Report - Times'!$A20,Fixtures!$E:$E,'Report - Times'!$B20,Fixtures!$G:$G,'Report - Times'!$AG$1,Fixtures!$J:$J,'Report - Times'!$AI$2))</f>
        <v>0</v>
      </c>
      <c r="AJ20" s="55">
        <f>SUM(COUNTIFS(Fixtures!$C:$C,'Report - Times'!$A20,Fixtures!$E:$E,'Report - Times'!$B20,Fixtures!$G:$G,'Report - Times'!$AG$1,Fixtures!$H:$H,'Report - Times'!$AJ$2))+(COUNTIFS(Fixtures!$C:$C,'Report - Times'!$A20,Fixtures!$E:$E,'Report - Times'!$B20,Fixtures!$G:$G,'Report - Times'!$AG$1,Fixtures!$J:$J,'Report - Times'!$AJ$2))</f>
        <v>0</v>
      </c>
      <c r="AK20" s="55">
        <f>SUM(COUNTIFS(Fixtures!$C:$C,'Report - Times'!$A20,Fixtures!$E:$E,'Report - Times'!$B20,Fixtures!$G:$G,'Report - Times'!$AG$1,Fixtures!$H:$H,'Report - Times'!$AK$2))+(COUNTIFS(Fixtures!$C:$C,'Report - Times'!$A20,Fixtures!$E:$E,'Report - Times'!$B20,Fixtures!$G:$G,'Report - Times'!$AG$1,Fixtures!$J:$J,'Report - Times'!$AK$2))</f>
        <v>0</v>
      </c>
      <c r="AL20" s="122">
        <f>SUM(COUNTIFS(Fixtures!$C:$C,'Report - Times'!$A20,Fixtures!$E:$E,'Report - Times'!$B20,Fixtures!$G:$G,'Report - Times'!$AG$1,Fixtures!$H:$H,'Report - Times'!$AL$2))+(COUNTIFS(Fixtures!$C:$C,'Report - Times'!$A20,Fixtures!$E:$E,'Report - Times'!$B20,Fixtures!$G:$G,'Report - Times'!$AG$1,Fixtures!$J:$J,'Report - Times'!$AL$2))</f>
        <v>0</v>
      </c>
      <c r="AM20" s="121">
        <f>SUM(COUNTIFS(Fixtures!$C:$C,'Report - Times'!$A20,Fixtures!$E:$E,'Report - Times'!$B20,Fixtures!$G:$G,'Report - Times'!$AM$1,Fixtures!$H:$H,'Report - Times'!$AM$2))+(COUNTIFS(Fixtures!$C:$C,'Report - Times'!$A20,Fixtures!$E:$E,'Report - Times'!$B20,Fixtures!$G:$G,'Report - Times'!$AM$1,Fixtures!$J:$J,'Report - Times'!$AM$2))</f>
        <v>0</v>
      </c>
      <c r="AN20" s="55">
        <f>SUM(COUNTIFS(Fixtures!$C:$C,'Report - Times'!$A20,Fixtures!$E:$E,'Report - Times'!$B20,Fixtures!$G:$G,'Report - Times'!$AM$1,Fixtures!$H:$H,'Report - Times'!$AN$2))+(COUNTIFS(Fixtures!$C:$C,'Report - Times'!$A20,Fixtures!$E:$E,'Report - Times'!$B20,Fixtures!$G:$G,'Report - Times'!$AM$1,Fixtures!$J:$J,'Report - Times'!$AN$2))</f>
        <v>0</v>
      </c>
      <c r="AO20" s="55">
        <f>SUM(COUNTIFS(Fixtures!$C:$C,'Report - Times'!$A20,Fixtures!$E:$E,'Report - Times'!$B20,Fixtures!$G:$G,'Report - Times'!$AM$1,Fixtures!$H:$H,'Report - Times'!$AO$2))+(COUNTIFS(Fixtures!$C:$C,'Report - Times'!$A20,Fixtures!$E:$E,'Report - Times'!$B20,Fixtures!$G:$G,'Report - Times'!$AM$1,Fixtures!$J:$J,'Report - Times'!$AO$2))</f>
        <v>0</v>
      </c>
      <c r="AP20" s="55">
        <f>SUM(COUNTIFS(Fixtures!$C:$C,'Report - Times'!$A20,Fixtures!$E:$E,'Report - Times'!$B20,Fixtures!$G:$G,'Report - Times'!$AM$1,Fixtures!$H:$H,'Report - Times'!$AP$2))+(COUNTIFS(Fixtures!$C:$C,'Report - Times'!$A20,Fixtures!$E:$E,'Report - Times'!$B20,Fixtures!$G:$G,'Report - Times'!$AM$1,Fixtures!$J:$J,'Report - Times'!$AP$2))</f>
        <v>0</v>
      </c>
      <c r="AQ20" s="55">
        <f>SUM(COUNTIFS(Fixtures!$C:$C,'Report - Times'!$A20,Fixtures!$E:$E,'Report - Times'!$B20,Fixtures!$G:$G,'Report - Times'!$AM$1,Fixtures!$H:$H,'Report - Times'!$AQ$2))+(COUNTIFS(Fixtures!$C:$C,'Report - Times'!$A20,Fixtures!$E:$E,'Report - Times'!$B20,Fixtures!$G:$G,'Report - Times'!$AM$1,Fixtures!$J:$J,'Report - Times'!$AQ$2))</f>
        <v>0</v>
      </c>
      <c r="AR20" s="122">
        <f>SUM(COUNTIFS(Fixtures!$C:$C,'Report - Times'!$A20,Fixtures!$E:$E,'Report - Times'!$B20,Fixtures!$G:$G,'Report - Times'!$AM$1,Fixtures!$H:$H,'Report - Times'!$AR$2))+(COUNTIFS(Fixtures!$C:$C,'Report - Times'!$A20,Fixtures!$E:$E,'Report - Times'!$B20,Fixtures!$G:$G,'Report - Times'!$AM$1,Fixtures!$J:$J,'Report - Times'!$AR$2))</f>
        <v>0</v>
      </c>
      <c r="AS20" s="121">
        <f>SUM(COUNTIFS(Fixtures!$C:$C,'Report - Times'!$A20,Fixtures!$E:$E,'Report - Times'!$B20,Fixtures!$G:$G,'Report - Times'!$AS$1,Fixtures!$H:$H,'Report - Times'!$AS$2))+(COUNTIFS(Fixtures!$C:$C,'Report - Times'!$A20,Fixtures!$E:$E,'Report - Times'!$B20,Fixtures!$G:$G,'Report - Times'!$AS$1,Fixtures!$J:$J,'Report - Times'!$AS$2))</f>
        <v>0</v>
      </c>
      <c r="AT20" s="55">
        <f>SUM(COUNTIFS(Fixtures!$C:$C,'Report - Times'!$A20,Fixtures!$E:$E,'Report - Times'!$B20,Fixtures!$G:$G,'Report - Times'!$AS$1,Fixtures!$H:$H,'Report - Times'!$AT$2))+(COUNTIFS(Fixtures!$C:$C,'Report - Times'!$A20,Fixtures!$E:$E,'Report - Times'!$B20,Fixtures!$G:$G,'Report - Times'!$AS$1,Fixtures!$J:$J,'Report - Times'!$AT$2))</f>
        <v>0</v>
      </c>
      <c r="AU20" s="55">
        <f>SUM(COUNTIFS(Fixtures!$C:$C,'Report - Times'!$A20,Fixtures!$E:$E,'Report - Times'!$B20,Fixtures!$G:$G,'Report - Times'!$AS$1,Fixtures!$H:$H,'Report - Times'!$AU$2))+(COUNTIFS(Fixtures!$C:$C,'Report - Times'!$A20,Fixtures!$E:$E,'Report - Times'!$B20,Fixtures!$G:$G,'Report - Times'!$AS$1,Fixtures!$J:$J,'Report - Times'!$AU$2))</f>
        <v>0</v>
      </c>
      <c r="AV20" s="55">
        <f>SUM(COUNTIFS(Fixtures!$C:$C,'Report - Times'!$A20,Fixtures!$E:$E,'Report - Times'!$B20,Fixtures!$G:$G,'Report - Times'!$AS$1,Fixtures!$H:$H,'Report - Times'!$AV$2))+(COUNTIFS(Fixtures!$C:$C,'Report - Times'!$A20,Fixtures!$E:$E,'Report - Times'!$B20,Fixtures!$G:$G,'Report - Times'!$AS$1,Fixtures!$J:$J,'Report - Times'!$AV$2))</f>
        <v>0</v>
      </c>
      <c r="AW20" s="122">
        <f>SUM(COUNTIFS(Fixtures!$C:$C,'Report - Times'!$A20,Fixtures!$E:$E,'Report - Times'!$B20,Fixtures!$G:$G,'Report - Times'!$AS$1,Fixtures!$H:$H,'Report - Times'!$AW$2))+(COUNTIFS(Fixtures!$C:$C,'Report - Times'!$A20,Fixtures!$E:$E,'Report - Times'!$B20,Fixtures!$G:$G,'Report - Times'!$AS$1,Fixtures!$J:$J,'Report - Times'!$AW$2))</f>
        <v>0</v>
      </c>
      <c r="AX20" s="121">
        <f>SUM(COUNTIFS(Fixtures!$C:$C,'Report - Times'!$A20,Fixtures!$E:$E,'Report - Times'!$B20,Fixtures!$G:$G,'Report - Times'!$AX$1,Fixtures!$H:$H,'Report - Times'!$AX$2))+(COUNTIFS(Fixtures!$C:$C,'Report - Times'!$A20,Fixtures!$E:$E,'Report - Times'!$B20,Fixtures!$G:$G,'Report - Times'!$AX$1,Fixtures!$J:$J,'Report - Times'!$AX$2))</f>
        <v>0</v>
      </c>
      <c r="AY20" s="55">
        <f>SUM(COUNTIFS(Fixtures!$C:$C,'Report - Times'!$A20,Fixtures!$E:$E,'Report - Times'!$B20,Fixtures!$G:$G,'Report - Times'!$AX$1,Fixtures!$H:$H,'Report - Times'!$AY$2))+(COUNTIFS(Fixtures!$C:$C,'Report - Times'!$A20,Fixtures!$E:$E,'Report - Times'!$B20,Fixtures!$G:$G,'Report - Times'!$AX$1,Fixtures!$J:$J,'Report - Times'!$AY$2))</f>
        <v>0</v>
      </c>
      <c r="AZ20" s="55">
        <f>SUM(COUNTIFS(Fixtures!$C:$C,'Report - Times'!$A20,Fixtures!$E:$E,'Report - Times'!$B20,Fixtures!$G:$G,'Report - Times'!$AX$1,Fixtures!$H:$H,'Report - Times'!$AZ$2))+(COUNTIFS(Fixtures!$C:$C,'Report - Times'!$A20,Fixtures!$E:$E,'Report - Times'!$B20,Fixtures!$G:$G,'Report - Times'!$AX$1,Fixtures!$J:$J,'Report - Times'!$AZ$2))</f>
        <v>0</v>
      </c>
      <c r="BA20" s="55">
        <f>SUM(COUNTIFS(Fixtures!$C:$C,'Report - Times'!$A20,Fixtures!$E:$E,'Report - Times'!$B20,Fixtures!$G:$G,'Report - Times'!$AX$1,Fixtures!$H:$H,'Report - Times'!$BA$2))+(COUNTIFS(Fixtures!$C:$C,'Report - Times'!$A20,Fixtures!$E:$E,'Report - Times'!$B20,Fixtures!$G:$G,'Report - Times'!$AX$1,Fixtures!$J:$J,'Report - Times'!$BA$2))</f>
        <v>0</v>
      </c>
      <c r="BB20" s="122">
        <f>SUM(COUNTIFS(Fixtures!$C:$C,'Report - Times'!$A20,Fixtures!$E:$E,'Report - Times'!$B20,Fixtures!$G:$G,'Report - Times'!$AX$1,Fixtures!$H:$H,'Report - Times'!$BB$2))+(COUNTIFS(Fixtures!$C:$C,'Report - Times'!$A20,Fixtures!$E:$E,'Report - Times'!$B20,Fixtures!$G:$G,'Report - Times'!$AX$1,Fixtures!$J:$J,'Report - Times'!$BB$2))</f>
        <v>0</v>
      </c>
    </row>
    <row r="21" spans="1:54" s="19" customFormat="1" ht="5.25" x14ac:dyDescent="0.15">
      <c r="A21" s="516"/>
      <c r="B21" s="517"/>
      <c r="C21" s="517"/>
      <c r="D21" s="510"/>
      <c r="E21" s="510"/>
      <c r="F21" s="510"/>
      <c r="G21" s="510"/>
      <c r="H21" s="510"/>
      <c r="I21" s="510"/>
      <c r="J21" s="510"/>
      <c r="K21" s="510"/>
      <c r="L21" s="510"/>
      <c r="M21" s="510"/>
      <c r="N21" s="510"/>
      <c r="O21" s="510"/>
      <c r="P21" s="510"/>
      <c r="Q21" s="510"/>
      <c r="R21" s="510"/>
      <c r="S21" s="510"/>
      <c r="T21" s="510"/>
      <c r="U21" s="510"/>
      <c r="V21" s="510"/>
      <c r="W21" s="510"/>
      <c r="X21" s="510"/>
      <c r="Y21" s="510"/>
      <c r="Z21" s="510"/>
      <c r="AA21" s="510"/>
      <c r="AB21" s="510"/>
      <c r="AC21" s="510"/>
      <c r="AD21" s="510"/>
      <c r="AE21" s="510"/>
      <c r="AF21" s="510"/>
      <c r="AG21" s="510"/>
      <c r="AH21" s="510"/>
      <c r="AI21" s="510"/>
      <c r="AJ21" s="510"/>
      <c r="AK21" s="510"/>
      <c r="AL21" s="510"/>
      <c r="AM21" s="510"/>
      <c r="AN21" s="510"/>
      <c r="AO21" s="510"/>
      <c r="AP21" s="510"/>
      <c r="AQ21" s="510"/>
      <c r="AR21" s="510"/>
      <c r="AS21" s="510"/>
      <c r="AT21" s="510"/>
      <c r="AU21" s="510"/>
      <c r="AV21" s="510"/>
      <c r="AW21" s="510"/>
      <c r="AX21" s="510"/>
      <c r="AY21" s="510"/>
      <c r="AZ21" s="510"/>
      <c r="BA21" s="510"/>
      <c r="BB21" s="511"/>
    </row>
    <row r="22" spans="1:54" s="14" customFormat="1" ht="11.25" x14ac:dyDescent="0.2">
      <c r="A22" s="75" t="s">
        <v>26</v>
      </c>
      <c r="B22" s="74" t="s">
        <v>70</v>
      </c>
      <c r="C22" s="76" t="s">
        <v>72</v>
      </c>
      <c r="D22" s="67">
        <f t="shared" ref="D22:D32" si="24">SUM(L22:P22)/2</f>
        <v>0</v>
      </c>
      <c r="E22" s="55">
        <f t="shared" ref="E22:E32" si="25">SUM(Q22:U22)/2</f>
        <v>0</v>
      </c>
      <c r="F22" s="55">
        <f t="shared" ref="F22:F32" si="26">SUM(V22:Z22)/2</f>
        <v>0</v>
      </c>
      <c r="G22" s="55">
        <f t="shared" ref="G22:G32" si="27">SUM(AA22:AF22)/2</f>
        <v>0</v>
      </c>
      <c r="H22" s="55">
        <f t="shared" ref="H22:H32" si="28">SUM(AG22:AL22)/2</f>
        <v>0</v>
      </c>
      <c r="I22" s="55">
        <f t="shared" ref="I22:I32" si="29">SUM(AM22:AR22)/2</f>
        <v>0</v>
      </c>
      <c r="J22" s="55">
        <f t="shared" ref="J22:J32" si="30">SUM(AS22:AW22)/2</f>
        <v>0</v>
      </c>
      <c r="K22" s="66">
        <f t="shared" ref="K22:K32" si="31">SUM(AX22:BB22)/2</f>
        <v>0</v>
      </c>
      <c r="L22" s="117">
        <f>SUM(COUNTIFS(Fixtures!$C:$C,'Report - Times'!$A22,Fixtures!$E:$E,'Report - Times'!$B22,Fixtures!$G:$G,'Report - Times'!$L$1,Fixtures!$H:$H,'Report - Times'!$L$2))+(COUNTIFS(Fixtures!$C:$C,'Report - Times'!$A22,Fixtures!$E:$E,'Report - Times'!$B22,Fixtures!$G:$G,'Report - Times'!$L$1,Fixtures!$J:$J,'Report - Times'!$L$2))</f>
        <v>0</v>
      </c>
      <c r="M22" s="55">
        <f>SUM(COUNTIFS(Fixtures!$C:$C,'Report - Times'!$A22,Fixtures!$E:$E,'Report - Times'!$B22,Fixtures!$G:$G,'Report - Times'!$L$1,Fixtures!$H:$H,'Report - Times'!$M$2))+(COUNTIFS(Fixtures!$C:$C,'Report - Times'!$A22,Fixtures!$E:$E,'Report - Times'!$B22,Fixtures!$G:$G,'Report - Times'!$L$1,Fixtures!$J:$J,'Report - Times'!$M$2))</f>
        <v>0</v>
      </c>
      <c r="N22" s="55">
        <f>SUM(COUNTIFS(Fixtures!$C:$C,'Report - Times'!$A22,Fixtures!$E:$E,'Report - Times'!$B22,Fixtures!$G:$G,'Report - Times'!$L$1,Fixtures!$H:$H,'Report - Times'!$N$2))+(COUNTIFS(Fixtures!$C:$C,'Report - Times'!$A22,Fixtures!$E:$E,'Report - Times'!$B22,Fixtures!$G:$G,'Report - Times'!$L$1,Fixtures!$J:$J,'Report - Times'!$N$2))</f>
        <v>0</v>
      </c>
      <c r="O22" s="55">
        <f>SUM(COUNTIFS(Fixtures!$C:$C,'Report - Times'!$A22,Fixtures!$E:$E,'Report - Times'!$B22,Fixtures!$G:$G,'Report - Times'!$L$1,Fixtures!$H:$H,'Report - Times'!$O$2))+(COUNTIFS(Fixtures!$C:$C,'Report - Times'!$A22,Fixtures!$E:$E,'Report - Times'!$B22,Fixtures!$G:$G,'Report - Times'!$L$1,Fixtures!$J:$J,'Report - Times'!$O$2))</f>
        <v>0</v>
      </c>
      <c r="P22" s="66">
        <f>SUM(COUNTIFS(Fixtures!$C:$C,'Report - Times'!$A22,Fixtures!$E:$E,'Report - Times'!$B22,Fixtures!$G:$G,'Report - Times'!$L$1,Fixtures!$H:$H,'Report - Times'!$P$2))+(COUNTIFS(Fixtures!$C:$C,'Report - Times'!$A22,Fixtures!$E:$E,'Report - Times'!$B22,Fixtures!$G:$G,'Report - Times'!$L$1,Fixtures!$J:$J,'Report - Times'!$P$2))</f>
        <v>0</v>
      </c>
      <c r="Q22" s="121">
        <f>SUM(COUNTIFS(Fixtures!$C:$C,'Report - Times'!$A22,Fixtures!$E:$E,'Report - Times'!$B22,Fixtures!$G:$G,'Report - Times'!$Q$1,Fixtures!$H:$H,'Report - Times'!$Q$2))+(COUNTIFS(Fixtures!$C:$C,'Report - Times'!$A22,Fixtures!$E:$E,'Report - Times'!$B22,Fixtures!$G:$G,'Report - Times'!$Q$1,Fixtures!$J:$J,'Report - Times'!$Q$2))</f>
        <v>0</v>
      </c>
      <c r="R22" s="55">
        <f>SUM(COUNTIFS(Fixtures!$C:$C,'Report - Times'!$A22,Fixtures!$E:$E,'Report - Times'!$B22,Fixtures!$G:$G,'Report - Times'!$Q$1,Fixtures!$H:$H,'Report - Times'!$R$2))+(COUNTIFS(Fixtures!$C:$C,'Report - Times'!$A22,Fixtures!$E:$E,'Report - Times'!$B22,Fixtures!$G:$G,'Report - Times'!$Q$1,Fixtures!$J:$J,'Report - Times'!$R$2))</f>
        <v>0</v>
      </c>
      <c r="S22" s="55">
        <f>SUM(COUNTIFS(Fixtures!$C:$C,'Report - Times'!$A22,Fixtures!$E:$E,'Report - Times'!$B22,Fixtures!$G:$G,'Report - Times'!$Q$1,Fixtures!$H:$H,'Report - Times'!$S$2))+(COUNTIFS(Fixtures!$C:$C,'Report - Times'!$A22,Fixtures!$E:$E,'Report - Times'!$B22,Fixtures!$G:$G,'Report - Times'!$Q$1,Fixtures!$J:$J,'Report - Times'!$S$2))</f>
        <v>0</v>
      </c>
      <c r="T22" s="55">
        <f>SUM(COUNTIFS(Fixtures!$C:$C,'Report - Times'!$A22,Fixtures!$E:$E,'Report - Times'!$B22,Fixtures!$G:$G,'Report - Times'!$Q$1,Fixtures!$H:$H,'Report - Times'!$T$2))+(COUNTIFS(Fixtures!$C:$C,'Report - Times'!$A22,Fixtures!$E:$E,'Report - Times'!$B22,Fixtures!$G:$G,'Report - Times'!$Q$1,Fixtures!$J:$J,'Report - Times'!$T$2))</f>
        <v>0</v>
      </c>
      <c r="U22" s="122">
        <f>SUM(COUNTIFS(Fixtures!$C:$C,'Report - Times'!$A22,Fixtures!$E:$E,'Report - Times'!$B22,Fixtures!$G:$G,'Report - Times'!$Q$1,Fixtures!$H:$H,'Report - Times'!$U$2))+(COUNTIFS(Fixtures!$C:$C,'Report - Times'!$A22,Fixtures!$E:$E,'Report - Times'!$B22,Fixtures!$G:$G,'Report - Times'!$Q$1,Fixtures!$J:$J,'Report - Times'!$U$2))</f>
        <v>0</v>
      </c>
      <c r="V22" s="121">
        <f>SUM(COUNTIFS(Fixtures!$C:$C,'Report - Times'!$A22,Fixtures!$E:$E,'Report - Times'!$B22,Fixtures!$G:$G,'Report - Times'!$V$1,Fixtures!$H:$H,'Report - Times'!$V$2))+(COUNTIFS(Fixtures!$C:$C,'Report - Times'!$A22,Fixtures!$E:$E,'Report - Times'!$B22,Fixtures!$G:$G,'Report - Times'!$V$1,Fixtures!$J:$J,'Report - Times'!$V$2))</f>
        <v>0</v>
      </c>
      <c r="W22" s="55">
        <f>SUM(COUNTIFS(Fixtures!$C:$C,'Report - Times'!$A22,Fixtures!$E:$E,'Report - Times'!$B22,Fixtures!$G:$G,'Report - Times'!$V$1,Fixtures!$H:$H,'Report - Times'!$W$2))+(COUNTIFS(Fixtures!$C:$C,'Report - Times'!$A22,Fixtures!$E:$E,'Report - Times'!$B22,Fixtures!$G:$G,'Report - Times'!$V$1,Fixtures!$J:$J,'Report - Times'!$W$2))</f>
        <v>0</v>
      </c>
      <c r="X22" s="55">
        <f>SUM(COUNTIFS(Fixtures!$C:$C,'Report - Times'!$A22,Fixtures!$E:$E,'Report - Times'!$B22,Fixtures!$G:$G,'Report - Times'!$V$1,Fixtures!$H:$H,'Report - Times'!$X$2))+(COUNTIFS(Fixtures!$C:$C,'Report - Times'!$A22,Fixtures!$E:$E,'Report - Times'!$B22,Fixtures!$G:$G,'Report - Times'!$V$1,Fixtures!$J:$J,'Report - Times'!$X$2))</f>
        <v>0</v>
      </c>
      <c r="Y22" s="55">
        <f>SUM(COUNTIFS(Fixtures!$C:$C,'Report - Times'!$A22,Fixtures!$E:$E,'Report - Times'!$B22,Fixtures!$G:$G,'Report - Times'!$V$1,Fixtures!$H:$H,'Report - Times'!$Y$2))+(COUNTIFS(Fixtures!$C:$C,'Report - Times'!$A22,Fixtures!$E:$E,'Report - Times'!$B22,Fixtures!$G:$G,'Report - Times'!$V$1,Fixtures!$J:$J,'Report - Times'!$Y$2))</f>
        <v>0</v>
      </c>
      <c r="Z22" s="122">
        <f>SUM(COUNTIFS(Fixtures!$C:$C,'Report - Times'!$A22,Fixtures!$E:$E,'Report - Times'!$B22,Fixtures!$G:$G,'Report - Times'!$V$1,Fixtures!$H:$H,'Report - Times'!$Z$2))+(COUNTIFS(Fixtures!$C:$C,'Report - Times'!$A22,Fixtures!$E:$E,'Report - Times'!$B22,Fixtures!$G:$G,'Report - Times'!$V$1,Fixtures!$J:$J,'Report - Times'!$Z$2))</f>
        <v>0</v>
      </c>
      <c r="AA22" s="127">
        <f>SUM(COUNTIFS(Fixtures!$C:$C,'Report - Times'!$A22,Fixtures!$E:$E,'Report - Times'!$B22,Fixtures!$G:$G,'Report - Times'!$AA$1,Fixtures!$H:$H,'Report - Times'!$AA$2))+(COUNTIFS(Fixtures!$C:$C,'Report - Times'!$A22,Fixtures!$E:$E,'Report - Times'!$B22,Fixtures!$G:$G,'Report - Times'!$AA$1,Fixtures!$J:$J,'Report - Times'!$AA$2))</f>
        <v>0</v>
      </c>
      <c r="AB22" s="49">
        <f>SUM(COUNTIFS(Fixtures!$C:$C,'Report - Times'!$A22,Fixtures!$E:$E,'Report - Times'!$B22,Fixtures!$G:$G,'Report - Times'!$AA$1,Fixtures!$H:$H,'Report - Times'!$AB$2))+(COUNTIFS(Fixtures!$C:$C,'Report - Times'!$A22,Fixtures!$E:$E,'Report - Times'!$B22,Fixtures!$G:$G,'Report - Times'!$AA$1,Fixtures!$J:$J,'Report - Times'!$AB$2))</f>
        <v>0</v>
      </c>
      <c r="AC22" s="49">
        <f>SUM(COUNTIFS(Fixtures!$C:$C,'Report - Times'!$A22,Fixtures!$E:$E,'Report - Times'!$B22,Fixtures!$G:$G,'Report - Times'!$AA$1,Fixtures!$H:$H,'Report - Times'!$AC$2))+(COUNTIFS(Fixtures!$C:$C,'Report - Times'!$A22,Fixtures!$E:$E,'Report - Times'!$B22,Fixtures!$G:$G,'Report - Times'!$AA$1,Fixtures!$J:$J,'Report - Times'!$AC$2))</f>
        <v>0</v>
      </c>
      <c r="AD22" s="49">
        <f>SUM(COUNTIFS(Fixtures!$C:$C,'Report - Times'!$A22,Fixtures!$E:$E,'Report - Times'!$B22,Fixtures!$G:$G,'Report - Times'!$AA$1,Fixtures!$H:$H,'Report - Times'!$AD$2))+(COUNTIFS(Fixtures!$C:$C,'Report - Times'!$A22,Fixtures!$E:$E,'Report - Times'!$B22,Fixtures!$G:$G,'Report - Times'!$AA$1,Fixtures!$J:$J,'Report - Times'!$AD$2))</f>
        <v>0</v>
      </c>
      <c r="AE22" s="49">
        <f>SUM(COUNTIFS(Fixtures!$C:$C,'Report - Times'!$A22,Fixtures!$E:$E,'Report - Times'!$B22,Fixtures!$G:$G,'Report - Times'!$AA$1,Fixtures!$H:$H,'Report - Times'!$AE$2))+(COUNTIFS(Fixtures!$C:$C,'Report - Times'!$A22,Fixtures!$E:$E,'Report - Times'!$B22,Fixtures!$G:$G,'Report - Times'!$AA$1,Fixtures!$J:$J,'Report - Times'!$AE$2))</f>
        <v>0</v>
      </c>
      <c r="AF22" s="128">
        <f>SUM(COUNTIFS(Fixtures!$C:$C,'Report - Times'!$A22,Fixtures!$E:$E,'Report - Times'!$B22,Fixtures!$G:$G,'Report - Times'!$AA$1,Fixtures!$H:$H,'Report - Times'!$AF$2))+(COUNTIFS(Fixtures!$C:$C,'Report - Times'!$A22,Fixtures!$E:$E,'Report - Times'!$B22,Fixtures!$G:$G,'Report - Times'!$AA$1,Fixtures!$J:$J,'Report - Times'!$AF$2))</f>
        <v>0</v>
      </c>
      <c r="AG22" s="121">
        <f>SUM(COUNTIFS(Fixtures!$C:$C,'Report - Times'!$A22,Fixtures!$E:$E,'Report - Times'!$B22,Fixtures!$G:$G,'Report - Times'!$AG$1,Fixtures!$H:$H,'Report - Times'!$AG$2))+(COUNTIFS(Fixtures!$C:$C,'Report - Times'!$A22,Fixtures!$E:$E,'Report - Times'!$B22,Fixtures!$G:$G,'Report - Times'!$AG$1,Fixtures!$J:$J,'Report - Times'!$AG$2))</f>
        <v>0</v>
      </c>
      <c r="AH22" s="56">
        <f>SUM(COUNTIFS(Fixtures!$C:$C,'Report - Times'!$A22,Fixtures!$E:$E,'Report - Times'!$B22,Fixtures!$G:$G,'Report - Times'!$AG$1,Fixtures!$H:$H,'Report - Times'!$AH$2))+(COUNTIFS(Fixtures!$C:$C,'Report - Times'!$A22,Fixtures!$E:$E,'Report - Times'!$B22,Fixtures!$G:$G,'Report - Times'!$AG$1,Fixtures!$J:$J,'Report - Times'!$AH$2))</f>
        <v>0</v>
      </c>
      <c r="AI22" s="55">
        <f>SUM(COUNTIFS(Fixtures!$C:$C,'Report - Times'!$A22,Fixtures!$E:$E,'Report - Times'!$B22,Fixtures!$G:$G,'Report - Times'!$AG$1,Fixtures!$H:$H,'Report - Times'!$AI$2))+(COUNTIFS(Fixtures!$C:$C,'Report - Times'!$A22,Fixtures!$E:$E,'Report - Times'!$B22,Fixtures!$G:$G,'Report - Times'!$AG$1,Fixtures!$J:$J,'Report - Times'!$AI$2))</f>
        <v>0</v>
      </c>
      <c r="AJ22" s="55">
        <f>SUM(COUNTIFS(Fixtures!$C:$C,'Report - Times'!$A22,Fixtures!$E:$E,'Report - Times'!$B22,Fixtures!$G:$G,'Report - Times'!$AG$1,Fixtures!$H:$H,'Report - Times'!$AJ$2))+(COUNTIFS(Fixtures!$C:$C,'Report - Times'!$A22,Fixtures!$E:$E,'Report - Times'!$B22,Fixtures!$G:$G,'Report - Times'!$AG$1,Fixtures!$J:$J,'Report - Times'!$AJ$2))</f>
        <v>0</v>
      </c>
      <c r="AK22" s="55">
        <f>SUM(COUNTIFS(Fixtures!$C:$C,'Report - Times'!$A22,Fixtures!$E:$E,'Report - Times'!$B22,Fixtures!$G:$G,'Report - Times'!$AG$1,Fixtures!$H:$H,'Report - Times'!$AK$2))+(COUNTIFS(Fixtures!$C:$C,'Report - Times'!$A22,Fixtures!$E:$E,'Report - Times'!$B22,Fixtures!$G:$G,'Report - Times'!$AG$1,Fixtures!$J:$J,'Report - Times'!$AK$2))</f>
        <v>0</v>
      </c>
      <c r="AL22" s="122">
        <f>SUM(COUNTIFS(Fixtures!$C:$C,'Report - Times'!$A22,Fixtures!$E:$E,'Report - Times'!$B22,Fixtures!$G:$G,'Report - Times'!$AG$1,Fixtures!$H:$H,'Report - Times'!$AL$2))+(COUNTIFS(Fixtures!$C:$C,'Report - Times'!$A22,Fixtures!$E:$E,'Report - Times'!$B22,Fixtures!$G:$G,'Report - Times'!$AG$1,Fixtures!$J:$J,'Report - Times'!$AL$2))</f>
        <v>0</v>
      </c>
      <c r="AM22" s="121">
        <f>SUM(COUNTIFS(Fixtures!$C:$C,'Report - Times'!$A22,Fixtures!$E:$E,'Report - Times'!$B22,Fixtures!$G:$G,'Report - Times'!$AM$1,Fixtures!$H:$H,'Report - Times'!$AM$2))+(COUNTIFS(Fixtures!$C:$C,'Report - Times'!$A22,Fixtures!$E:$E,'Report - Times'!$B22,Fixtures!$G:$G,'Report - Times'!$AM$1,Fixtures!$J:$J,'Report - Times'!$AM$2))</f>
        <v>0</v>
      </c>
      <c r="AN22" s="55">
        <f>SUM(COUNTIFS(Fixtures!$C:$C,'Report - Times'!$A22,Fixtures!$E:$E,'Report - Times'!$B22,Fixtures!$G:$G,'Report - Times'!$AM$1,Fixtures!$H:$H,'Report - Times'!$AN$2))+(COUNTIFS(Fixtures!$C:$C,'Report - Times'!$A22,Fixtures!$E:$E,'Report - Times'!$B22,Fixtures!$G:$G,'Report - Times'!$AM$1,Fixtures!$J:$J,'Report - Times'!$AN$2))</f>
        <v>0</v>
      </c>
      <c r="AO22" s="55">
        <f>SUM(COUNTIFS(Fixtures!$C:$C,'Report - Times'!$A22,Fixtures!$E:$E,'Report - Times'!$B22,Fixtures!$G:$G,'Report - Times'!$AM$1,Fixtures!$H:$H,'Report - Times'!$AO$2))+(COUNTIFS(Fixtures!$C:$C,'Report - Times'!$A22,Fixtures!$E:$E,'Report - Times'!$B22,Fixtures!$G:$G,'Report - Times'!$AM$1,Fixtures!$J:$J,'Report - Times'!$AO$2))</f>
        <v>0</v>
      </c>
      <c r="AP22" s="55">
        <f>SUM(COUNTIFS(Fixtures!$C:$C,'Report - Times'!$A22,Fixtures!$E:$E,'Report - Times'!$B22,Fixtures!$G:$G,'Report - Times'!$AM$1,Fixtures!$H:$H,'Report - Times'!$AP$2))+(COUNTIFS(Fixtures!$C:$C,'Report - Times'!$A22,Fixtures!$E:$E,'Report - Times'!$B22,Fixtures!$G:$G,'Report - Times'!$AM$1,Fixtures!$J:$J,'Report - Times'!$AP$2))</f>
        <v>0</v>
      </c>
      <c r="AQ22" s="55">
        <f>SUM(COUNTIFS(Fixtures!$C:$C,'Report - Times'!$A22,Fixtures!$E:$E,'Report - Times'!$B22,Fixtures!$G:$G,'Report - Times'!$AM$1,Fixtures!$H:$H,'Report - Times'!$AQ$2))+(COUNTIFS(Fixtures!$C:$C,'Report - Times'!$A22,Fixtures!$E:$E,'Report - Times'!$B22,Fixtures!$G:$G,'Report - Times'!$AM$1,Fixtures!$J:$J,'Report - Times'!$AQ$2))</f>
        <v>0</v>
      </c>
      <c r="AR22" s="122">
        <f>SUM(COUNTIFS(Fixtures!$C:$C,'Report - Times'!$A22,Fixtures!$E:$E,'Report - Times'!$B22,Fixtures!$G:$G,'Report - Times'!$AM$1,Fixtures!$H:$H,'Report - Times'!$AR$2))+(COUNTIFS(Fixtures!$C:$C,'Report - Times'!$A22,Fixtures!$E:$E,'Report - Times'!$B22,Fixtures!$G:$G,'Report - Times'!$AM$1,Fixtures!$J:$J,'Report - Times'!$AR$2))</f>
        <v>0</v>
      </c>
      <c r="AS22" s="121">
        <f>SUM(COUNTIFS(Fixtures!$C:$C,'Report - Times'!$A22,Fixtures!$E:$E,'Report - Times'!$B22,Fixtures!$F:$F,'Report - Times'!C22,Fixtures!$G:$G,'Report - Times'!$AS$1,Fixtures!$H:$H,'Report - Times'!$AS$2))+(COUNTIFS(Fixtures!$C:$C,'Report - Times'!$A22,Fixtures!$E:$E,'Report - Times'!$B22,Fixtures!$F:$F,'Report - Times'!C22,Fixtures!$G:$G,'Report - Times'!$AS$1,Fixtures!$J:$J,'Report - Times'!$AS$2))</f>
        <v>0</v>
      </c>
      <c r="AT22" s="55">
        <f>SUM(COUNTIFS(Fixtures!$C:$C,'Report - Times'!$A22,Fixtures!$E:$E,'Report - Times'!$B22,Fixtures!$F:$F,'Report - Times'!$C22,Fixtures!$G:$G,'Report - Times'!$AS$1,Fixtures!$H:$H,'Report - Times'!$AT$2))+(COUNTIFS(Fixtures!$C:$C,'Report - Times'!$A22,Fixtures!$E:$E,'Report - Times'!$B22,Fixtures!$F:$F,'Report - Times'!$C22,Fixtures!$G:$G,'Report - Times'!$AS$1,Fixtures!$J:$J,'Report - Times'!$AT$2))</f>
        <v>0</v>
      </c>
      <c r="AU22" s="55">
        <f>SUM(COUNTIFS(Fixtures!$C:$C,'Report - Times'!$A22,Fixtures!$E:$E,'Report - Times'!$B22,Fixtures!$F:$F,'Report - Times'!$C22,Fixtures!$G:$G,'Report - Times'!$AS$1,Fixtures!$H:$H,'Report - Times'!$AU$2))+(COUNTIFS(Fixtures!$C:$C,'Report - Times'!$A22,Fixtures!$E:$E,'Report - Times'!$B22,Fixtures!$F:$F,'Report - Times'!$C22,Fixtures!$G:$G,'Report - Times'!$AS$1,Fixtures!$J:$J,'Report - Times'!$AU$2))</f>
        <v>0</v>
      </c>
      <c r="AV22" s="55">
        <f>SUM(COUNTIFS(Fixtures!$C:$C,'Report - Times'!$A22,Fixtures!$E:$E,'Report - Times'!$B22,Fixtures!$F:$F,'Report - Times'!$C22,Fixtures!$G:$G,'Report - Times'!$AS$1,Fixtures!$H:$H,'Report - Times'!$AV$2))+(COUNTIFS(Fixtures!$C:$C,'Report - Times'!$A22,Fixtures!$E:$E,'Report - Times'!$B22,Fixtures!$F:$F,'Report - Times'!$C22,Fixtures!$G:$G,'Report - Times'!$AS$1,Fixtures!$J:$J,'Report - Times'!$AV$2))</f>
        <v>0</v>
      </c>
      <c r="AW22" s="122">
        <f>SUM(COUNTIFS(Fixtures!$C:$C,'Report - Times'!$A22,Fixtures!$E:$E,'Report - Times'!$B22,Fixtures!$F:$F,'Report - Times'!$C22,Fixtures!$G:$G,'Report - Times'!$AS$1,Fixtures!$H:$H,'Report - Times'!$AW$2))+(COUNTIFS(Fixtures!$C:$C,'Report - Times'!$A22,Fixtures!$E:$E,'Report - Times'!$B22,Fixtures!$F:$F,'Report - Times'!$C22,Fixtures!$G:$G,'Report - Times'!$AS$1,Fixtures!$J:$J,'Report - Times'!$AW$2))</f>
        <v>0</v>
      </c>
      <c r="AX22" s="121">
        <f>SUM(COUNTIFS(Fixtures!$C:$C,'Report - Times'!$A22,Fixtures!$E:$E,'Report - Times'!$B22,Fixtures!$F:$F,'Report - Times'!$C22,Fixtures!$G:$G,'Report - Times'!$AX$1,Fixtures!$H:$H,'Report - Times'!$AX$2))+(COUNTIFS(Fixtures!$C:$C,'Report - Times'!$A22,Fixtures!$E:$E,'Report - Times'!$B22,Fixtures!$F:$F,'Report - Times'!$C22,Fixtures!$G:$G,'Report - Times'!$AX$1,Fixtures!$J:$J,'Report - Times'!$AX$2))</f>
        <v>0</v>
      </c>
      <c r="AY22" s="55">
        <f>SUM(COUNTIFS(Fixtures!$C:$C,'Report - Times'!$A22,Fixtures!$E:$E,'Report - Times'!$B22,Fixtures!$F:$F,'Report - Times'!$C22,Fixtures!$G:$G,'Report - Times'!$AX$1,Fixtures!$H:$H,'Report - Times'!$AY$2))+(COUNTIFS(Fixtures!$C:$C,'Report - Times'!$A22,Fixtures!$E:$E,'Report - Times'!$B22,Fixtures!$F:$F,'Report - Times'!$C22,Fixtures!$G:$G,'Report - Times'!$AX$1,Fixtures!$J:$J,'Report - Times'!$AY$2))</f>
        <v>0</v>
      </c>
      <c r="AZ22" s="55">
        <f>SUM(COUNTIFS(Fixtures!$C:$C,'Report - Times'!$A22,Fixtures!$E:$E,'Report - Times'!$B22,Fixtures!$F:$F,'Report - Times'!$C22,Fixtures!$G:$G,'Report - Times'!$AX$1,Fixtures!$H:$H,'Report - Times'!$AZ$2))+(COUNTIFS(Fixtures!$C:$C,'Report - Times'!$A22,Fixtures!$E:$E,'Report - Times'!$B22,Fixtures!$F:$F,'Report - Times'!$C22,Fixtures!$G:$G,'Report - Times'!$AX$1,Fixtures!$J:$J,'Report - Times'!$AZ$2))</f>
        <v>0</v>
      </c>
      <c r="BA22" s="55">
        <f>SUM(COUNTIFS(Fixtures!$C:$C,'Report - Times'!$A22,Fixtures!$E:$E,'Report - Times'!$B22,Fixtures!$F:$F,'Report - Times'!$C22,Fixtures!$G:$G,'Report - Times'!$AX$1,Fixtures!$H:$H,'Report - Times'!$BA$2))+(COUNTIFS(Fixtures!$C:$C,'Report - Times'!$A22,Fixtures!$E:$E,'Report - Times'!$B22,Fixtures!$F:$F,'Report - Times'!$C22,Fixtures!$G:$G,'Report - Times'!$AX$1,Fixtures!$J:$J,'Report - Times'!$BA$2))</f>
        <v>0</v>
      </c>
      <c r="BB22" s="122">
        <f>SUM(COUNTIFS(Fixtures!$C:$C,'Report - Times'!$A22,Fixtures!$E:$E,'Report - Times'!$B22,Fixtures!$F:$F,'Report - Times'!$C22,Fixtures!$G:$G,'Report - Times'!$AX$1,Fixtures!$H:$H,'Report - Times'!$BB$2))+(COUNTIFS(Fixtures!$C:$C,'Report - Times'!$A22,Fixtures!$E:$E,'Report - Times'!$B22,Fixtures!$F:$F,'Report - Times'!$C22,Fixtures!$G:$G,'Report - Times'!$AX$1,Fixtures!$J:$J,'Report - Times'!$BB$2))</f>
        <v>0</v>
      </c>
    </row>
    <row r="23" spans="1:54" s="14" customFormat="1" ht="11.25" x14ac:dyDescent="0.2">
      <c r="A23" s="153" t="s">
        <v>26</v>
      </c>
      <c r="B23" s="154" t="s">
        <v>27</v>
      </c>
      <c r="C23" s="155" t="s">
        <v>72</v>
      </c>
      <c r="D23" s="67">
        <f t="shared" si="24"/>
        <v>0</v>
      </c>
      <c r="E23" s="55">
        <f t="shared" si="25"/>
        <v>0</v>
      </c>
      <c r="F23" s="55">
        <f t="shared" si="26"/>
        <v>0</v>
      </c>
      <c r="G23" s="55">
        <f t="shared" si="27"/>
        <v>0</v>
      </c>
      <c r="H23" s="55">
        <f t="shared" si="28"/>
        <v>0</v>
      </c>
      <c r="I23" s="55">
        <f t="shared" si="29"/>
        <v>0</v>
      </c>
      <c r="J23" s="55">
        <f t="shared" si="30"/>
        <v>0</v>
      </c>
      <c r="K23" s="66">
        <f t="shared" si="31"/>
        <v>15</v>
      </c>
      <c r="L23" s="117">
        <f>SUM(COUNTIFS(Fixtures!$C:$C,'Report - Times'!$A23,Fixtures!$E:$E,'Report - Times'!$B23,Fixtures!$G:$G,'Report - Times'!$L$1,Fixtures!$H:$H,'Report - Times'!$L$2))+(COUNTIFS(Fixtures!$C:$C,'Report - Times'!$A23,Fixtures!$E:$E,'Report - Times'!$B23,Fixtures!$G:$G,'Report - Times'!$L$1,Fixtures!$J:$J,'Report - Times'!$L$2))</f>
        <v>0</v>
      </c>
      <c r="M23" s="55">
        <f>SUM(COUNTIFS(Fixtures!$C:$C,'Report - Times'!$A23,Fixtures!$E:$E,'Report - Times'!$B23,Fixtures!$G:$G,'Report - Times'!$L$1,Fixtures!$H:$H,'Report - Times'!$M$2))+(COUNTIFS(Fixtures!$C:$C,'Report - Times'!$A23,Fixtures!$E:$E,'Report - Times'!$B23,Fixtures!$G:$G,'Report - Times'!$L$1,Fixtures!$J:$J,'Report - Times'!$M$2))</f>
        <v>0</v>
      </c>
      <c r="N23" s="55">
        <f>SUM(COUNTIFS(Fixtures!$C:$C,'Report - Times'!$A23,Fixtures!$E:$E,'Report - Times'!$B23,Fixtures!$G:$G,'Report - Times'!$L$1,Fixtures!$H:$H,'Report - Times'!$N$2))+(COUNTIFS(Fixtures!$C:$C,'Report - Times'!$A23,Fixtures!$E:$E,'Report - Times'!$B23,Fixtures!$G:$G,'Report - Times'!$L$1,Fixtures!$J:$J,'Report - Times'!$N$2))</f>
        <v>0</v>
      </c>
      <c r="O23" s="55">
        <f>SUM(COUNTIFS(Fixtures!$C:$C,'Report - Times'!$A23,Fixtures!$E:$E,'Report - Times'!$B23,Fixtures!$G:$G,'Report - Times'!$L$1,Fixtures!$H:$H,'Report - Times'!$O$2))+(COUNTIFS(Fixtures!$C:$C,'Report - Times'!$A23,Fixtures!$E:$E,'Report - Times'!$B23,Fixtures!$G:$G,'Report - Times'!$L$1,Fixtures!$J:$J,'Report - Times'!$O$2))</f>
        <v>0</v>
      </c>
      <c r="P23" s="66">
        <f>SUM(COUNTIFS(Fixtures!$C:$C,'Report - Times'!$A23,Fixtures!$E:$E,'Report - Times'!$B23,Fixtures!$G:$G,'Report - Times'!$L$1,Fixtures!$H:$H,'Report - Times'!$P$2))+(COUNTIFS(Fixtures!$C:$C,'Report - Times'!$A23,Fixtures!$E:$E,'Report - Times'!$B23,Fixtures!$G:$G,'Report - Times'!$L$1,Fixtures!$J:$J,'Report - Times'!$P$2))</f>
        <v>0</v>
      </c>
      <c r="Q23" s="121">
        <f>SUM(COUNTIFS(Fixtures!$C:$C,'Report - Times'!$A23,Fixtures!$E:$E,'Report - Times'!$B23,Fixtures!$G:$G,'Report - Times'!$Q$1,Fixtures!$H:$H,'Report - Times'!$Q$2))+(COUNTIFS(Fixtures!$C:$C,'Report - Times'!$A23,Fixtures!$E:$E,'Report - Times'!$B23,Fixtures!$G:$G,'Report - Times'!$Q$1,Fixtures!$J:$J,'Report - Times'!$Q$2))</f>
        <v>0</v>
      </c>
      <c r="R23" s="55">
        <f>SUM(COUNTIFS(Fixtures!$C:$C,'Report - Times'!$A23,Fixtures!$E:$E,'Report - Times'!$B23,Fixtures!$G:$G,'Report - Times'!$Q$1,Fixtures!$H:$H,'Report - Times'!$R$2))+(COUNTIFS(Fixtures!$C:$C,'Report - Times'!$A23,Fixtures!$E:$E,'Report - Times'!$B23,Fixtures!$G:$G,'Report - Times'!$Q$1,Fixtures!$J:$J,'Report - Times'!$R$2))</f>
        <v>0</v>
      </c>
      <c r="S23" s="55">
        <f>SUM(COUNTIFS(Fixtures!$C:$C,'Report - Times'!$A23,Fixtures!$E:$E,'Report - Times'!$B23,Fixtures!$G:$G,'Report - Times'!$Q$1,Fixtures!$H:$H,'Report - Times'!$S$2))+(COUNTIFS(Fixtures!$C:$C,'Report - Times'!$A23,Fixtures!$E:$E,'Report - Times'!$B23,Fixtures!$G:$G,'Report - Times'!$Q$1,Fixtures!$J:$J,'Report - Times'!$S$2))</f>
        <v>0</v>
      </c>
      <c r="T23" s="55">
        <f>SUM(COUNTIFS(Fixtures!$C:$C,'Report - Times'!$A23,Fixtures!$E:$E,'Report - Times'!$B23,Fixtures!$G:$G,'Report - Times'!$Q$1,Fixtures!$H:$H,'Report - Times'!$T$2))+(COUNTIFS(Fixtures!$C:$C,'Report - Times'!$A23,Fixtures!$E:$E,'Report - Times'!$B23,Fixtures!$G:$G,'Report - Times'!$Q$1,Fixtures!$J:$J,'Report - Times'!$T$2))</f>
        <v>0</v>
      </c>
      <c r="U23" s="122">
        <f>SUM(COUNTIFS(Fixtures!$C:$C,'Report - Times'!$A23,Fixtures!$E:$E,'Report - Times'!$B23,Fixtures!$G:$G,'Report - Times'!$Q$1,Fixtures!$H:$H,'Report - Times'!$U$2))+(COUNTIFS(Fixtures!$C:$C,'Report - Times'!$A23,Fixtures!$E:$E,'Report - Times'!$B23,Fixtures!$G:$G,'Report - Times'!$Q$1,Fixtures!$J:$J,'Report - Times'!$U$2))</f>
        <v>0</v>
      </c>
      <c r="V23" s="121">
        <f>SUM(COUNTIFS(Fixtures!$C:$C,'Report - Times'!$A23,Fixtures!$E:$E,'Report - Times'!$B23,Fixtures!$G:$G,'Report - Times'!$V$1,Fixtures!$H:$H,'Report - Times'!$V$2))+(COUNTIFS(Fixtures!$C:$C,'Report - Times'!$A23,Fixtures!$E:$E,'Report - Times'!$B23,Fixtures!$G:$G,'Report - Times'!$V$1,Fixtures!$J:$J,'Report - Times'!$V$2))</f>
        <v>0</v>
      </c>
      <c r="W23" s="55">
        <f>SUM(COUNTIFS(Fixtures!$C:$C,'Report - Times'!$A23,Fixtures!$E:$E,'Report - Times'!$B23,Fixtures!$G:$G,'Report - Times'!$V$1,Fixtures!$H:$H,'Report - Times'!$W$2))+(COUNTIFS(Fixtures!$C:$C,'Report - Times'!$A23,Fixtures!$E:$E,'Report - Times'!$B23,Fixtures!$G:$G,'Report - Times'!$V$1,Fixtures!$J:$J,'Report - Times'!$W$2))</f>
        <v>0</v>
      </c>
      <c r="X23" s="55">
        <f>SUM(COUNTIFS(Fixtures!$C:$C,'Report - Times'!$A23,Fixtures!$E:$E,'Report - Times'!$B23,Fixtures!$G:$G,'Report - Times'!$V$1,Fixtures!$H:$H,'Report - Times'!$X$2))+(COUNTIFS(Fixtures!$C:$C,'Report - Times'!$A23,Fixtures!$E:$E,'Report - Times'!$B23,Fixtures!$G:$G,'Report - Times'!$V$1,Fixtures!$J:$J,'Report - Times'!$X$2))</f>
        <v>0</v>
      </c>
      <c r="Y23" s="55">
        <f>SUM(COUNTIFS(Fixtures!$C:$C,'Report - Times'!$A23,Fixtures!$E:$E,'Report - Times'!$B23,Fixtures!$G:$G,'Report - Times'!$V$1,Fixtures!$H:$H,'Report - Times'!$Y$2))+(COUNTIFS(Fixtures!$C:$C,'Report - Times'!$A23,Fixtures!$E:$E,'Report - Times'!$B23,Fixtures!$G:$G,'Report - Times'!$V$1,Fixtures!$J:$J,'Report - Times'!$Y$2))</f>
        <v>0</v>
      </c>
      <c r="Z23" s="122">
        <f>SUM(COUNTIFS(Fixtures!$C:$C,'Report - Times'!$A23,Fixtures!$E:$E,'Report - Times'!$B23,Fixtures!$G:$G,'Report - Times'!$V$1,Fixtures!$H:$H,'Report - Times'!$Z$2))+(COUNTIFS(Fixtures!$C:$C,'Report - Times'!$A23,Fixtures!$E:$E,'Report - Times'!$B23,Fixtures!$G:$G,'Report - Times'!$V$1,Fixtures!$J:$J,'Report - Times'!$Z$2))</f>
        <v>0</v>
      </c>
      <c r="AA23" s="127">
        <f>SUM(COUNTIFS(Fixtures!$C:$C,'Report - Times'!$A23,Fixtures!$E:$E,'Report - Times'!$B23,Fixtures!$G:$G,'Report - Times'!$AA$1,Fixtures!$H:$H,'Report - Times'!$AA$2))+(COUNTIFS(Fixtures!$C:$C,'Report - Times'!$A23,Fixtures!$E:$E,'Report - Times'!$B23,Fixtures!$G:$G,'Report - Times'!$AA$1,Fixtures!$J:$J,'Report - Times'!$AA$2))</f>
        <v>0</v>
      </c>
      <c r="AB23" s="49">
        <f>SUM(COUNTIFS(Fixtures!$C:$C,'Report - Times'!$A23,Fixtures!$E:$E,'Report - Times'!$B23,Fixtures!$G:$G,'Report - Times'!$AA$1,Fixtures!$H:$H,'Report - Times'!$AB$2))+(COUNTIFS(Fixtures!$C:$C,'Report - Times'!$A23,Fixtures!$E:$E,'Report - Times'!$B23,Fixtures!$G:$G,'Report - Times'!$AA$1,Fixtures!$J:$J,'Report - Times'!$AB$2))</f>
        <v>0</v>
      </c>
      <c r="AC23" s="49">
        <f>SUM(COUNTIFS(Fixtures!$C:$C,'Report - Times'!$A23,Fixtures!$E:$E,'Report - Times'!$B23,Fixtures!$G:$G,'Report - Times'!$AA$1,Fixtures!$H:$H,'Report - Times'!$AC$2))+(COUNTIFS(Fixtures!$C:$C,'Report - Times'!$A23,Fixtures!$E:$E,'Report - Times'!$B23,Fixtures!$G:$G,'Report - Times'!$AA$1,Fixtures!$J:$J,'Report - Times'!$AC$2))</f>
        <v>0</v>
      </c>
      <c r="AD23" s="49">
        <f>SUM(COUNTIFS(Fixtures!$C:$C,'Report - Times'!$A23,Fixtures!$E:$E,'Report - Times'!$B23,Fixtures!$G:$G,'Report - Times'!$AA$1,Fixtures!$H:$H,'Report - Times'!$AD$2))+(COUNTIFS(Fixtures!$C:$C,'Report - Times'!$A23,Fixtures!$E:$E,'Report - Times'!$B23,Fixtures!$G:$G,'Report - Times'!$AA$1,Fixtures!$J:$J,'Report - Times'!$AD$2))</f>
        <v>0</v>
      </c>
      <c r="AE23" s="49">
        <f>SUM(COUNTIFS(Fixtures!$C:$C,'Report - Times'!$A23,Fixtures!$E:$E,'Report - Times'!$B23,Fixtures!$G:$G,'Report - Times'!$AA$1,Fixtures!$H:$H,'Report - Times'!$AE$2))+(COUNTIFS(Fixtures!$C:$C,'Report - Times'!$A23,Fixtures!$E:$E,'Report - Times'!$B23,Fixtures!$G:$G,'Report - Times'!$AA$1,Fixtures!$J:$J,'Report - Times'!$AE$2))</f>
        <v>0</v>
      </c>
      <c r="AF23" s="128">
        <f>SUM(COUNTIFS(Fixtures!$C:$C,'Report - Times'!$A23,Fixtures!$E:$E,'Report - Times'!$B23,Fixtures!$G:$G,'Report - Times'!$AA$1,Fixtures!$H:$H,'Report - Times'!$AF$2))+(COUNTIFS(Fixtures!$C:$C,'Report - Times'!$A23,Fixtures!$E:$E,'Report - Times'!$B23,Fixtures!$G:$G,'Report - Times'!$AA$1,Fixtures!$J:$J,'Report - Times'!$AF$2))</f>
        <v>0</v>
      </c>
      <c r="AG23" s="121">
        <f>SUM(COUNTIFS(Fixtures!$C:$C,'Report - Times'!$A23,Fixtures!$E:$E,'Report - Times'!$B23,Fixtures!$G:$G,'Report - Times'!$AG$1,Fixtures!$H:$H,'Report - Times'!$AG$2))+(COUNTIFS(Fixtures!$C:$C,'Report - Times'!$A23,Fixtures!$E:$E,'Report - Times'!$B23,Fixtures!$G:$G,'Report - Times'!$AG$1,Fixtures!$J:$J,'Report - Times'!$AG$2))</f>
        <v>0</v>
      </c>
      <c r="AH23" s="56">
        <f>SUM(COUNTIFS(Fixtures!$C:$C,'Report - Times'!$A23,Fixtures!$E:$E,'Report - Times'!$B23,Fixtures!$G:$G,'Report - Times'!$AG$1,Fixtures!$H:$H,'Report - Times'!$AH$2))+(COUNTIFS(Fixtures!$C:$C,'Report - Times'!$A23,Fixtures!$E:$E,'Report - Times'!$B23,Fixtures!$G:$G,'Report - Times'!$AG$1,Fixtures!$J:$J,'Report - Times'!$AH$2))</f>
        <v>0</v>
      </c>
      <c r="AI23" s="55">
        <f>SUM(COUNTIFS(Fixtures!$C:$C,'Report - Times'!$A23,Fixtures!$E:$E,'Report - Times'!$B23,Fixtures!$G:$G,'Report - Times'!$AG$1,Fixtures!$H:$H,'Report - Times'!$AI$2))+(COUNTIFS(Fixtures!$C:$C,'Report - Times'!$A23,Fixtures!$E:$E,'Report - Times'!$B23,Fixtures!$G:$G,'Report - Times'!$AG$1,Fixtures!$J:$J,'Report - Times'!$AI$2))</f>
        <v>0</v>
      </c>
      <c r="AJ23" s="55">
        <f>SUM(COUNTIFS(Fixtures!$C:$C,'Report - Times'!$A23,Fixtures!$E:$E,'Report - Times'!$B23,Fixtures!$G:$G,'Report - Times'!$AG$1,Fixtures!$H:$H,'Report - Times'!$AJ$2))+(COUNTIFS(Fixtures!$C:$C,'Report - Times'!$A23,Fixtures!$E:$E,'Report - Times'!$B23,Fixtures!$G:$G,'Report - Times'!$AG$1,Fixtures!$J:$J,'Report - Times'!$AJ$2))</f>
        <v>0</v>
      </c>
      <c r="AK23" s="55">
        <f>SUM(COUNTIFS(Fixtures!$C:$C,'Report - Times'!$A23,Fixtures!$E:$E,'Report - Times'!$B23,Fixtures!$G:$G,'Report - Times'!$AG$1,Fixtures!$H:$H,'Report - Times'!$AK$2))+(COUNTIFS(Fixtures!$C:$C,'Report - Times'!$A23,Fixtures!$E:$E,'Report - Times'!$B23,Fixtures!$G:$G,'Report - Times'!$AG$1,Fixtures!$J:$J,'Report - Times'!$AK$2))</f>
        <v>0</v>
      </c>
      <c r="AL23" s="122">
        <f>SUM(COUNTIFS(Fixtures!$C:$C,'Report - Times'!$A23,Fixtures!$E:$E,'Report - Times'!$B23,Fixtures!$G:$G,'Report - Times'!$AG$1,Fixtures!$H:$H,'Report - Times'!$AL$2))+(COUNTIFS(Fixtures!$C:$C,'Report - Times'!$A23,Fixtures!$E:$E,'Report - Times'!$B23,Fixtures!$G:$G,'Report - Times'!$AG$1,Fixtures!$J:$J,'Report - Times'!$AL$2))</f>
        <v>0</v>
      </c>
      <c r="AM23" s="121">
        <f>SUM(COUNTIFS(Fixtures!$C:$C,'Report - Times'!$A23,Fixtures!$E:$E,'Report - Times'!$B23,Fixtures!$G:$G,'Report - Times'!$AM$1,Fixtures!$H:$H,'Report - Times'!$AM$2))+(COUNTIFS(Fixtures!$C:$C,'Report - Times'!$A23,Fixtures!$E:$E,'Report - Times'!$B23,Fixtures!$G:$G,'Report - Times'!$AM$1,Fixtures!$J:$J,'Report - Times'!$AM$2))</f>
        <v>0</v>
      </c>
      <c r="AN23" s="55">
        <f>SUM(COUNTIFS(Fixtures!$C:$C,'Report - Times'!$A23,Fixtures!$E:$E,'Report - Times'!$B23,Fixtures!$G:$G,'Report - Times'!$AM$1,Fixtures!$H:$H,'Report - Times'!$AN$2))+(COUNTIFS(Fixtures!$C:$C,'Report - Times'!$A23,Fixtures!$E:$E,'Report - Times'!$B23,Fixtures!$G:$G,'Report - Times'!$AM$1,Fixtures!$J:$J,'Report - Times'!$AN$2))</f>
        <v>0</v>
      </c>
      <c r="AO23" s="55">
        <f>SUM(COUNTIFS(Fixtures!$C:$C,'Report - Times'!$A23,Fixtures!$E:$E,'Report - Times'!$B23,Fixtures!$G:$G,'Report - Times'!$AM$1,Fixtures!$H:$H,'Report - Times'!$AO$2))+(COUNTIFS(Fixtures!$C:$C,'Report - Times'!$A23,Fixtures!$E:$E,'Report - Times'!$B23,Fixtures!$G:$G,'Report - Times'!$AM$1,Fixtures!$J:$J,'Report - Times'!$AO$2))</f>
        <v>0</v>
      </c>
      <c r="AP23" s="55">
        <f>SUM(COUNTIFS(Fixtures!$C:$C,'Report - Times'!$A23,Fixtures!$E:$E,'Report - Times'!$B23,Fixtures!$G:$G,'Report - Times'!$AM$1,Fixtures!$H:$H,'Report - Times'!$AP$2))+(COUNTIFS(Fixtures!$C:$C,'Report - Times'!$A23,Fixtures!$E:$E,'Report - Times'!$B23,Fixtures!$G:$G,'Report - Times'!$AM$1,Fixtures!$J:$J,'Report - Times'!$AP$2))</f>
        <v>0</v>
      </c>
      <c r="AQ23" s="55">
        <f>SUM(COUNTIFS(Fixtures!$C:$C,'Report - Times'!$A23,Fixtures!$E:$E,'Report - Times'!$B23,Fixtures!$G:$G,'Report - Times'!$AM$1,Fixtures!$H:$H,'Report - Times'!$AQ$2))+(COUNTIFS(Fixtures!$C:$C,'Report - Times'!$A23,Fixtures!$E:$E,'Report - Times'!$B23,Fixtures!$G:$G,'Report - Times'!$AM$1,Fixtures!$J:$J,'Report - Times'!$AQ$2))</f>
        <v>0</v>
      </c>
      <c r="AR23" s="122">
        <f>SUM(COUNTIFS(Fixtures!$C:$C,'Report - Times'!$A23,Fixtures!$E:$E,'Report - Times'!$B23,Fixtures!$G:$G,'Report - Times'!$AM$1,Fixtures!$H:$H,'Report - Times'!$AR$2))+(COUNTIFS(Fixtures!$C:$C,'Report - Times'!$A23,Fixtures!$E:$E,'Report - Times'!$B23,Fixtures!$G:$G,'Report - Times'!$AM$1,Fixtures!$J:$J,'Report - Times'!$AR$2))</f>
        <v>0</v>
      </c>
      <c r="AS23" s="121">
        <f>SUM(COUNTIFS(Fixtures!$C:$C,'Report - Times'!$A23,Fixtures!$E:$E,'Report - Times'!$B23,Fixtures!$F:$F,'Report - Times'!C23,Fixtures!$G:$G,'Report - Times'!$AS$1,Fixtures!$H:$H,'Report - Times'!$AS$2))+(COUNTIFS(Fixtures!$C:$C,'Report - Times'!$A23,Fixtures!$E:$E,'Report - Times'!$B23,Fixtures!$F:$F,'Report - Times'!C23,Fixtures!$G:$G,'Report - Times'!$AS$1,Fixtures!$J:$J,'Report - Times'!$AS$2))</f>
        <v>0</v>
      </c>
      <c r="AT23" s="55">
        <f>SUM(COUNTIFS(Fixtures!$C:$C,'Report - Times'!$A23,Fixtures!$E:$E,'Report - Times'!$B23,Fixtures!$F:$F,'Report - Times'!$C23,Fixtures!$G:$G,'Report - Times'!$AS$1,Fixtures!$H:$H,'Report - Times'!$AT$2))+(COUNTIFS(Fixtures!$C:$C,'Report - Times'!$A23,Fixtures!$E:$E,'Report - Times'!$B23,Fixtures!$F:$F,'Report - Times'!$C23,Fixtures!$G:$G,'Report - Times'!$AS$1,Fixtures!$J:$J,'Report - Times'!$AT$2))</f>
        <v>0</v>
      </c>
      <c r="AU23" s="55">
        <f>SUM(COUNTIFS(Fixtures!$C:$C,'Report - Times'!$A23,Fixtures!$E:$E,'Report - Times'!$B23,Fixtures!$F:$F,'Report - Times'!$C23,Fixtures!$G:$G,'Report - Times'!$AS$1,Fixtures!$H:$H,'Report - Times'!$AU$2))+(COUNTIFS(Fixtures!$C:$C,'Report - Times'!$A23,Fixtures!$E:$E,'Report - Times'!$B23,Fixtures!$F:$F,'Report - Times'!$C23,Fixtures!$G:$G,'Report - Times'!$AS$1,Fixtures!$J:$J,'Report - Times'!$AU$2))</f>
        <v>0</v>
      </c>
      <c r="AV23" s="55">
        <f>SUM(COUNTIFS(Fixtures!$C:$C,'Report - Times'!$A23,Fixtures!$E:$E,'Report - Times'!$B23,Fixtures!$F:$F,'Report - Times'!$C23,Fixtures!$G:$G,'Report - Times'!$AS$1,Fixtures!$H:$H,'Report - Times'!$AV$2))+(COUNTIFS(Fixtures!$C:$C,'Report - Times'!$A23,Fixtures!$E:$E,'Report - Times'!$B23,Fixtures!$F:$F,'Report - Times'!$C23,Fixtures!$G:$G,'Report - Times'!$AS$1,Fixtures!$J:$J,'Report - Times'!$AV$2))</f>
        <v>0</v>
      </c>
      <c r="AW23" s="122">
        <f>SUM(COUNTIFS(Fixtures!$C:$C,'Report - Times'!$A23,Fixtures!$E:$E,'Report - Times'!$B23,Fixtures!$F:$F,'Report - Times'!$C23,Fixtures!$G:$G,'Report - Times'!$AS$1,Fixtures!$H:$H,'Report - Times'!$AW$2))+(COUNTIFS(Fixtures!$C:$C,'Report - Times'!$A23,Fixtures!$E:$E,'Report - Times'!$B23,Fixtures!$F:$F,'Report - Times'!$C23,Fixtures!$G:$G,'Report - Times'!$AS$1,Fixtures!$J:$J,'Report - Times'!$AW$2))</f>
        <v>0</v>
      </c>
      <c r="AX23" s="121">
        <f>SUM(COUNTIFS(Fixtures!$C:$C,'Report - Times'!$A23,Fixtures!$E:$E,'Report - Times'!$B23,Fixtures!$F:$F,'Report - Times'!$C23,Fixtures!$G:$G,'Report - Times'!$AX$1,Fixtures!$H:$H,'Report - Times'!$AX$2))+(COUNTIFS(Fixtures!$C:$C,'Report - Times'!$A23,Fixtures!$E:$E,'Report - Times'!$B23,Fixtures!$F:$F,'Report - Times'!$C23,Fixtures!$G:$G,'Report - Times'!$AX$1,Fixtures!$J:$J,'Report - Times'!$AX$2))</f>
        <v>5</v>
      </c>
      <c r="AY23" s="55">
        <f>SUM(COUNTIFS(Fixtures!$C:$C,'Report - Times'!$A23,Fixtures!$E:$E,'Report - Times'!$B23,Fixtures!$F:$F,'Report - Times'!$C23,Fixtures!$G:$G,'Report - Times'!$AX$1,Fixtures!$H:$H,'Report - Times'!$AY$2))+(COUNTIFS(Fixtures!$C:$C,'Report - Times'!$A23,Fixtures!$E:$E,'Report - Times'!$B23,Fixtures!$F:$F,'Report - Times'!$C23,Fixtures!$G:$G,'Report - Times'!$AX$1,Fixtures!$J:$J,'Report - Times'!$AY$2))</f>
        <v>6</v>
      </c>
      <c r="AZ23" s="55">
        <f>SUM(COUNTIFS(Fixtures!$C:$C,'Report - Times'!$A23,Fixtures!$E:$E,'Report - Times'!$B23,Fixtures!$F:$F,'Report - Times'!$C23,Fixtures!$G:$G,'Report - Times'!$AX$1,Fixtures!$H:$H,'Report - Times'!$AZ$2))+(COUNTIFS(Fixtures!$C:$C,'Report - Times'!$A23,Fixtures!$E:$E,'Report - Times'!$B23,Fixtures!$F:$F,'Report - Times'!$C23,Fixtures!$G:$G,'Report - Times'!$AX$1,Fixtures!$J:$J,'Report - Times'!$AZ$2))</f>
        <v>8</v>
      </c>
      <c r="BA23" s="55">
        <f>SUM(COUNTIFS(Fixtures!$C:$C,'Report - Times'!$A23,Fixtures!$E:$E,'Report - Times'!$B23,Fixtures!$F:$F,'Report - Times'!$C23,Fixtures!$G:$G,'Report - Times'!$AX$1,Fixtures!$H:$H,'Report - Times'!$BA$2))+(COUNTIFS(Fixtures!$C:$C,'Report - Times'!$A23,Fixtures!$E:$E,'Report - Times'!$B23,Fixtures!$F:$F,'Report - Times'!$C23,Fixtures!$G:$G,'Report - Times'!$AX$1,Fixtures!$J:$J,'Report - Times'!$BA$2))</f>
        <v>5</v>
      </c>
      <c r="BB23" s="55">
        <f>SUM(COUNTIFS(Fixtures!$C:$C,'Report - Times'!$A23,Fixtures!$E:$E,'Report - Times'!$B23,Fixtures!$F:$F,'Report - Times'!$C23,Fixtures!$G:$G,'Report - Times'!$AX$1,Fixtures!$H:$H,'Report - Times'!$BB$2))+(COUNTIFS(Fixtures!$C:$C,'Report - Times'!$A23,Fixtures!$E:$E,'Report - Times'!$B23,Fixtures!$F:$F,'Report - Times'!$C23,Fixtures!$G:$G,'Report - Times'!$AX$1,Fixtures!$J:$J,'Report - Times'!$BB$2))</f>
        <v>6</v>
      </c>
    </row>
    <row r="24" spans="1:54" s="103" customFormat="1" ht="11.25" x14ac:dyDescent="0.2">
      <c r="A24" s="96" t="s">
        <v>26</v>
      </c>
      <c r="B24" s="97" t="s">
        <v>28</v>
      </c>
      <c r="C24" s="98" t="s">
        <v>98</v>
      </c>
      <c r="D24" s="67">
        <f t="shared" si="24"/>
        <v>0</v>
      </c>
      <c r="E24" s="55">
        <f t="shared" si="25"/>
        <v>0</v>
      </c>
      <c r="F24" s="55">
        <f t="shared" si="26"/>
        <v>0</v>
      </c>
      <c r="G24" s="55">
        <f t="shared" si="27"/>
        <v>0</v>
      </c>
      <c r="H24" s="55">
        <f t="shared" si="28"/>
        <v>0</v>
      </c>
      <c r="I24" s="55">
        <f t="shared" si="29"/>
        <v>0</v>
      </c>
      <c r="J24" s="55">
        <f t="shared" si="30"/>
        <v>0</v>
      </c>
      <c r="K24" s="66">
        <f t="shared" si="31"/>
        <v>0</v>
      </c>
      <c r="L24" s="118">
        <f>SUM(COUNTIFS(Fixtures!$C:$C,'Report - Times'!$A24,Fixtures!$E:$E,'Report - Times'!$B24,Fixtures!$G:$G,'Report - Times'!$L$1,Fixtures!$H:$H,'Report - Times'!$L$2))+(COUNTIFS(Fixtures!$C:$C,'Report - Times'!$A24,Fixtures!$E:$E,'Report - Times'!$B24,Fixtures!$G:$G,'Report - Times'!$L$1,Fixtures!$J:$J,'Report - Times'!$L$2))</f>
        <v>0</v>
      </c>
      <c r="M24" s="99">
        <f>SUM(COUNTIFS(Fixtures!$C:$C,'Report - Times'!$A24,Fixtures!$E:$E,'Report - Times'!$B24,Fixtures!$G:$G,'Report - Times'!$L$1,Fixtures!$H:$H,'Report - Times'!$M$2))+(COUNTIFS(Fixtures!$C:$C,'Report - Times'!$A24,Fixtures!$E:$E,'Report - Times'!$B24,Fixtures!$G:$G,'Report - Times'!$L$1,Fixtures!$J:$J,'Report - Times'!$M$2))</f>
        <v>0</v>
      </c>
      <c r="N24" s="99">
        <f>SUM(COUNTIFS(Fixtures!$C:$C,'Report - Times'!$A24,Fixtures!$E:$E,'Report - Times'!$B24,Fixtures!$G:$G,'Report - Times'!$L$1,Fixtures!$H:$H,'Report - Times'!$N$2))+(COUNTIFS(Fixtures!$C:$C,'Report - Times'!$A24,Fixtures!$E:$E,'Report - Times'!$B24,Fixtures!$G:$G,'Report - Times'!$L$1,Fixtures!$J:$J,'Report - Times'!$N$2))</f>
        <v>0</v>
      </c>
      <c r="O24" s="99">
        <f>SUM(COUNTIFS(Fixtures!$C:$C,'Report - Times'!$A24,Fixtures!$E:$E,'Report - Times'!$B24,Fixtures!$G:$G,'Report - Times'!$L$1,Fixtures!$H:$H,'Report - Times'!$O$2))+(COUNTIFS(Fixtures!$C:$C,'Report - Times'!$A24,Fixtures!$E:$E,'Report - Times'!$B24,Fixtures!$G:$G,'Report - Times'!$L$1,Fixtures!$J:$J,'Report - Times'!$O$2))</f>
        <v>0</v>
      </c>
      <c r="P24" s="102">
        <f>SUM(COUNTIFS(Fixtures!$C:$C,'Report - Times'!$A24,Fixtures!$E:$E,'Report - Times'!$B24,Fixtures!$G:$G,'Report - Times'!$L$1,Fixtures!$H:$H,'Report - Times'!$P$2))+(COUNTIFS(Fixtures!$C:$C,'Report - Times'!$A24,Fixtures!$E:$E,'Report - Times'!$B24,Fixtures!$G:$G,'Report - Times'!$L$1,Fixtures!$J:$J,'Report - Times'!$P$2))</f>
        <v>0</v>
      </c>
      <c r="Q24" s="123">
        <f>SUM(COUNTIFS(Fixtures!$C:$C,'Report - Times'!$A24,Fixtures!$E:$E,'Report - Times'!$B24,Fixtures!$G:$G,'Report - Times'!$Q$1,Fixtures!$H:$H,'Report - Times'!$Q$2))+(COUNTIFS(Fixtures!$C:$C,'Report - Times'!$A24,Fixtures!$E:$E,'Report - Times'!$B24,Fixtures!$G:$G,'Report - Times'!$Q$1,Fixtures!$J:$J,'Report - Times'!$Q$2))</f>
        <v>0</v>
      </c>
      <c r="R24" s="99">
        <f>SUM(COUNTIFS(Fixtures!$C:$C,'Report - Times'!$A24,Fixtures!$E:$E,'Report - Times'!$B24,Fixtures!$G:$G,'Report - Times'!$Q$1,Fixtures!$H:$H,'Report - Times'!$R$2))+(COUNTIFS(Fixtures!$C:$C,'Report - Times'!$A24,Fixtures!$E:$E,'Report - Times'!$B24,Fixtures!$G:$G,'Report - Times'!$Q$1,Fixtures!$J:$J,'Report - Times'!$R$2))</f>
        <v>0</v>
      </c>
      <c r="S24" s="99">
        <f>SUM(COUNTIFS(Fixtures!$C:$C,'Report - Times'!$A24,Fixtures!$E:$E,'Report - Times'!$B24,Fixtures!$G:$G,'Report - Times'!$Q$1,Fixtures!$H:$H,'Report - Times'!$S$2))+(COUNTIFS(Fixtures!$C:$C,'Report - Times'!$A24,Fixtures!$E:$E,'Report - Times'!$B24,Fixtures!$G:$G,'Report - Times'!$Q$1,Fixtures!$J:$J,'Report - Times'!$S$2))</f>
        <v>0</v>
      </c>
      <c r="T24" s="99">
        <f>SUM(COUNTIFS(Fixtures!$C:$C,'Report - Times'!$A24,Fixtures!$E:$E,'Report - Times'!$B24,Fixtures!$G:$G,'Report - Times'!$Q$1,Fixtures!$H:$H,'Report - Times'!$T$2))+(COUNTIFS(Fixtures!$C:$C,'Report - Times'!$A24,Fixtures!$E:$E,'Report - Times'!$B24,Fixtures!$G:$G,'Report - Times'!$Q$1,Fixtures!$J:$J,'Report - Times'!$T$2))</f>
        <v>0</v>
      </c>
      <c r="U24" s="124">
        <f>SUM(COUNTIFS(Fixtures!$C:$C,'Report - Times'!$A24,Fixtures!$E:$E,'Report - Times'!$B24,Fixtures!$G:$G,'Report - Times'!$Q$1,Fixtures!$H:$H,'Report - Times'!$U$2))+(COUNTIFS(Fixtures!$C:$C,'Report - Times'!$A24,Fixtures!$E:$E,'Report - Times'!$B24,Fixtures!$G:$G,'Report - Times'!$Q$1,Fixtures!$J:$J,'Report - Times'!$U$2))</f>
        <v>0</v>
      </c>
      <c r="V24" s="123">
        <f>SUM(COUNTIFS(Fixtures!$C:$C,'Report - Times'!$A24,Fixtures!$E:$E,'Report - Times'!$B24,Fixtures!$G:$G,'Report - Times'!$V$1,Fixtures!$H:$H,'Report - Times'!$V$2))+(COUNTIFS(Fixtures!$C:$C,'Report - Times'!$A24,Fixtures!$E:$E,'Report - Times'!$B24,Fixtures!$G:$G,'Report - Times'!$V$1,Fixtures!$J:$J,'Report - Times'!$V$2))</f>
        <v>0</v>
      </c>
      <c r="W24" s="99">
        <f>SUM(COUNTIFS(Fixtures!$C:$C,'Report - Times'!$A24,Fixtures!$E:$E,'Report - Times'!$B24,Fixtures!$G:$G,'Report - Times'!$V$1,Fixtures!$H:$H,'Report - Times'!$W$2))+(COUNTIFS(Fixtures!$C:$C,'Report - Times'!$A24,Fixtures!$E:$E,'Report - Times'!$B24,Fixtures!$G:$G,'Report - Times'!$V$1,Fixtures!$J:$J,'Report - Times'!$W$2))</f>
        <v>0</v>
      </c>
      <c r="X24" s="99">
        <f>SUM(COUNTIFS(Fixtures!$C:$C,'Report - Times'!$A24,Fixtures!$E:$E,'Report - Times'!$B24,Fixtures!$G:$G,'Report - Times'!$V$1,Fixtures!$H:$H,'Report - Times'!$X$2))+(COUNTIFS(Fixtures!$C:$C,'Report - Times'!$A24,Fixtures!$E:$E,'Report - Times'!$B24,Fixtures!$G:$G,'Report - Times'!$V$1,Fixtures!$J:$J,'Report - Times'!$X$2))</f>
        <v>0</v>
      </c>
      <c r="Y24" s="99">
        <f>SUM(COUNTIFS(Fixtures!$C:$C,'Report - Times'!$A24,Fixtures!$E:$E,'Report - Times'!$B24,Fixtures!$G:$G,'Report - Times'!$V$1,Fixtures!$H:$H,'Report - Times'!$Y$2))+(COUNTIFS(Fixtures!$C:$C,'Report - Times'!$A24,Fixtures!$E:$E,'Report - Times'!$B24,Fixtures!$G:$G,'Report - Times'!$V$1,Fixtures!$J:$J,'Report - Times'!$Y$2))</f>
        <v>0</v>
      </c>
      <c r="Z24" s="124">
        <f>SUM(COUNTIFS(Fixtures!$C:$C,'Report - Times'!$A24,Fixtures!$E:$E,'Report - Times'!$B24,Fixtures!$G:$G,'Report - Times'!$V$1,Fixtures!$H:$H,'Report - Times'!$Z$2))+(COUNTIFS(Fixtures!$C:$C,'Report - Times'!$A24,Fixtures!$E:$E,'Report - Times'!$B24,Fixtures!$G:$G,'Report - Times'!$V$1,Fixtures!$J:$J,'Report - Times'!$Z$2))</f>
        <v>0</v>
      </c>
      <c r="AA24" s="129">
        <f>SUM(COUNTIFS(Fixtures!$C:$C,'Report - Times'!$A24,Fixtures!$E:$E,'Report - Times'!$B24,Fixtures!$G:$G,'Report - Times'!$AA$1,Fixtures!$H:$H,'Report - Times'!$AA$2))+(COUNTIFS(Fixtures!$C:$C,'Report - Times'!$A24,Fixtures!$E:$E,'Report - Times'!$B24,Fixtures!$G:$G,'Report - Times'!$AA$1,Fixtures!$J:$J,'Report - Times'!$AA$2))</f>
        <v>0</v>
      </c>
      <c r="AB24" s="100">
        <f>SUM(COUNTIFS(Fixtures!$C:$C,'Report - Times'!$A24,Fixtures!$E:$E,'Report - Times'!$B24,Fixtures!$G:$G,'Report - Times'!$AA$1,Fixtures!$H:$H,'Report - Times'!$AB$2))+(COUNTIFS(Fixtures!$C:$C,'Report - Times'!$A24,Fixtures!$E:$E,'Report - Times'!$B24,Fixtures!$G:$G,'Report - Times'!$AA$1,Fixtures!$J:$J,'Report - Times'!$AB$2))</f>
        <v>0</v>
      </c>
      <c r="AC24" s="100">
        <f>SUM(COUNTIFS(Fixtures!$C:$C,'Report - Times'!$A24,Fixtures!$E:$E,'Report - Times'!$B24,Fixtures!$G:$G,'Report - Times'!$AA$1,Fixtures!$H:$H,'Report - Times'!$AC$2))+(COUNTIFS(Fixtures!$C:$C,'Report - Times'!$A24,Fixtures!$E:$E,'Report - Times'!$B24,Fixtures!$G:$G,'Report - Times'!$AA$1,Fixtures!$J:$J,'Report - Times'!$AC$2))</f>
        <v>0</v>
      </c>
      <c r="AD24" s="100">
        <f>SUM(COUNTIFS(Fixtures!$C:$C,'Report - Times'!$A24,Fixtures!$E:$E,'Report - Times'!$B24,Fixtures!$G:$G,'Report - Times'!$AA$1,Fixtures!$H:$H,'Report - Times'!$AD$2))+(COUNTIFS(Fixtures!$C:$C,'Report - Times'!$A24,Fixtures!$E:$E,'Report - Times'!$B24,Fixtures!$G:$G,'Report - Times'!$AA$1,Fixtures!$J:$J,'Report - Times'!$AD$2))</f>
        <v>0</v>
      </c>
      <c r="AE24" s="100">
        <f>SUM(COUNTIFS(Fixtures!$C:$C,'Report - Times'!$A24,Fixtures!$E:$E,'Report - Times'!$B24,Fixtures!$G:$G,'Report - Times'!$AA$1,Fixtures!$H:$H,'Report - Times'!$AE$2))+(COUNTIFS(Fixtures!$C:$C,'Report - Times'!$A24,Fixtures!$E:$E,'Report - Times'!$B24,Fixtures!$G:$G,'Report - Times'!$AA$1,Fixtures!$J:$J,'Report - Times'!$AE$2))</f>
        <v>0</v>
      </c>
      <c r="AF24" s="130">
        <f>SUM(COUNTIFS(Fixtures!$C:$C,'Report - Times'!$A24,Fixtures!$E:$E,'Report - Times'!$B24,Fixtures!$G:$G,'Report - Times'!$AA$1,Fixtures!$H:$H,'Report - Times'!$AF$2))+(COUNTIFS(Fixtures!$C:$C,'Report - Times'!$A24,Fixtures!$E:$E,'Report - Times'!$B24,Fixtures!$G:$G,'Report - Times'!$AA$1,Fixtures!$J:$J,'Report - Times'!$AF$2))</f>
        <v>0</v>
      </c>
      <c r="AG24" s="123">
        <f>SUM(COUNTIFS(Fixtures!$C:$C,'Report - Times'!$A24,Fixtures!$E:$E,'Report - Times'!$B24,Fixtures!$G:$G,'Report - Times'!$AG$1,Fixtures!$H:$H,'Report - Times'!$AG$2))+(COUNTIFS(Fixtures!$C:$C,'Report - Times'!$A24,Fixtures!$E:$E,'Report - Times'!$B24,Fixtures!$G:$G,'Report - Times'!$AG$1,Fixtures!$J:$J,'Report - Times'!$AG$2))</f>
        <v>0</v>
      </c>
      <c r="AH24" s="101">
        <f>SUM(COUNTIFS(Fixtures!$C:$C,'Report - Times'!$A24,Fixtures!$E:$E,'Report - Times'!$B24,Fixtures!$G:$G,'Report - Times'!$AG$1,Fixtures!$H:$H,'Report - Times'!$AH$2))+(COUNTIFS(Fixtures!$C:$C,'Report - Times'!$A24,Fixtures!$E:$E,'Report - Times'!$B24,Fixtures!$G:$G,'Report - Times'!$AG$1,Fixtures!$J:$J,'Report - Times'!$AH$2))</f>
        <v>0</v>
      </c>
      <c r="AI24" s="55">
        <f>SUM(COUNTIFS(Fixtures!$C:$C,'Report - Times'!$A24,Fixtures!$E:$E,'Report - Times'!$B24,Fixtures!$G:$G,'Report - Times'!$AG$1,Fixtures!$H:$H,'Report - Times'!$AI$2))+(COUNTIFS(Fixtures!$C:$C,'Report - Times'!$A24,Fixtures!$E:$E,'Report - Times'!$B24,Fixtures!$G:$G,'Report - Times'!$AG$1,Fixtures!$J:$J,'Report - Times'!$AI$2))</f>
        <v>0</v>
      </c>
      <c r="AJ24" s="99">
        <f>SUM(COUNTIFS(Fixtures!$C:$C,'Report - Times'!$A24,Fixtures!$E:$E,'Report - Times'!$B24,Fixtures!$G:$G,'Report - Times'!$AG$1,Fixtures!$H:$H,'Report - Times'!$AJ$2))+(COUNTIFS(Fixtures!$C:$C,'Report - Times'!$A24,Fixtures!$E:$E,'Report - Times'!$B24,Fixtures!$G:$G,'Report - Times'!$AG$1,Fixtures!$J:$J,'Report - Times'!$AJ$2))</f>
        <v>0</v>
      </c>
      <c r="AK24" s="99">
        <f>SUM(COUNTIFS(Fixtures!$C:$C,'Report - Times'!$A24,Fixtures!$E:$E,'Report - Times'!$B24,Fixtures!$G:$G,'Report - Times'!$AG$1,Fixtures!$H:$H,'Report - Times'!$AK$2))+(COUNTIFS(Fixtures!$C:$C,'Report - Times'!$A24,Fixtures!$E:$E,'Report - Times'!$B24,Fixtures!$G:$G,'Report - Times'!$AG$1,Fixtures!$J:$J,'Report - Times'!$AK$2))</f>
        <v>0</v>
      </c>
      <c r="AL24" s="124">
        <f>SUM(COUNTIFS(Fixtures!$C:$C,'Report - Times'!$A24,Fixtures!$E:$E,'Report - Times'!$B24,Fixtures!$G:$G,'Report - Times'!$AG$1,Fixtures!$H:$H,'Report - Times'!$AL$2))+(COUNTIFS(Fixtures!$C:$C,'Report - Times'!$A24,Fixtures!$E:$E,'Report - Times'!$B24,Fixtures!$G:$G,'Report - Times'!$AG$1,Fixtures!$J:$J,'Report - Times'!$AL$2))</f>
        <v>0</v>
      </c>
      <c r="AM24" s="123">
        <f>SUM(COUNTIFS(Fixtures!$C:$C,'Report - Times'!$A24,Fixtures!$E:$E,'Report - Times'!$B24,Fixtures!$G:$G,'Report - Times'!$AM$1,Fixtures!$H:$H,'Report - Times'!$AM$2))+(COUNTIFS(Fixtures!$C:$C,'Report - Times'!$A24,Fixtures!$E:$E,'Report - Times'!$B24,Fixtures!$G:$G,'Report - Times'!$AM$1,Fixtures!$J:$J,'Report - Times'!$AM$2))</f>
        <v>0</v>
      </c>
      <c r="AN24" s="99">
        <f>SUM(COUNTIFS(Fixtures!$C:$C,'Report - Times'!$A24,Fixtures!$E:$E,'Report - Times'!$B24,Fixtures!$G:$G,'Report - Times'!$AM$1,Fixtures!$H:$H,'Report - Times'!$AN$2))+(COUNTIFS(Fixtures!$C:$C,'Report - Times'!$A24,Fixtures!$E:$E,'Report - Times'!$B24,Fixtures!$G:$G,'Report - Times'!$AM$1,Fixtures!$J:$J,'Report - Times'!$AN$2))</f>
        <v>0</v>
      </c>
      <c r="AO24" s="55">
        <f>SUM(COUNTIFS(Fixtures!$C:$C,'Report - Times'!$A24,Fixtures!$E:$E,'Report - Times'!$B24,Fixtures!$G:$G,'Report - Times'!$AM$1,Fixtures!$H:$H,'Report - Times'!$AO$2))+(COUNTIFS(Fixtures!$C:$C,'Report - Times'!$A24,Fixtures!$E:$E,'Report - Times'!$B24,Fixtures!$G:$G,'Report - Times'!$AM$1,Fixtures!$J:$J,'Report - Times'!$AO$2))</f>
        <v>0</v>
      </c>
      <c r="AP24" s="99">
        <f>SUM(COUNTIFS(Fixtures!$C:$C,'Report - Times'!$A24,Fixtures!$E:$E,'Report - Times'!$B24,Fixtures!$G:$G,'Report - Times'!$AM$1,Fixtures!$H:$H,'Report - Times'!$AP$2))+(COUNTIFS(Fixtures!$C:$C,'Report - Times'!$A24,Fixtures!$E:$E,'Report - Times'!$B24,Fixtures!$G:$G,'Report - Times'!$AM$1,Fixtures!$J:$J,'Report - Times'!$AP$2))</f>
        <v>0</v>
      </c>
      <c r="AQ24" s="99">
        <f>SUM(COUNTIFS(Fixtures!$C:$C,'Report - Times'!$A24,Fixtures!$E:$E,'Report - Times'!$B24,Fixtures!$G:$G,'Report - Times'!$AM$1,Fixtures!$H:$H,'Report - Times'!$AQ$2))+(COUNTIFS(Fixtures!$C:$C,'Report - Times'!$A24,Fixtures!$E:$E,'Report - Times'!$B24,Fixtures!$G:$G,'Report - Times'!$AM$1,Fixtures!$J:$J,'Report - Times'!$AQ$2))</f>
        <v>0</v>
      </c>
      <c r="AR24" s="124">
        <f>SUM(COUNTIFS(Fixtures!$C:$C,'Report - Times'!$A24,Fixtures!$E:$E,'Report - Times'!$B24,Fixtures!$G:$G,'Report - Times'!$AM$1,Fixtures!$H:$H,'Report - Times'!$AR$2))+(COUNTIFS(Fixtures!$C:$C,'Report - Times'!$A24,Fixtures!$E:$E,'Report - Times'!$B24,Fixtures!$G:$G,'Report - Times'!$AM$1,Fixtures!$J:$J,'Report - Times'!$AR$2))</f>
        <v>0</v>
      </c>
      <c r="AS24" s="123">
        <f>SUM(COUNTIFS(Fixtures!$C:$C,'Report - Times'!$A24,Fixtures!$E:$E,'Report - Times'!$B24,Fixtures!$F:$F,'Report - Times'!C24,Fixtures!$G:$G,'Report - Times'!$AS$1,Fixtures!$H:$H,'Report - Times'!$AS$2))+(COUNTIFS(Fixtures!$C:$C,'Report - Times'!$A24,Fixtures!$E:$E,'Report - Times'!$B24,Fixtures!$F:$F,'Report - Times'!C24,Fixtures!$G:$G,'Report - Times'!$AS$1,Fixtures!$J:$J,'Report - Times'!$AS$2))</f>
        <v>0</v>
      </c>
      <c r="AT24" s="99">
        <f>SUM(COUNTIFS(Fixtures!$C:$C,'Report - Times'!$A24,Fixtures!$E:$E,'Report - Times'!$B24,Fixtures!$F:$F,'Report - Times'!$C24,Fixtures!$G:$G,'Report - Times'!$AS$1,Fixtures!$H:$H,'Report - Times'!$AT$2))+(COUNTIFS(Fixtures!$C:$C,'Report - Times'!$A24,Fixtures!$E:$E,'Report - Times'!$B24,Fixtures!$F:$F,'Report - Times'!$C24,Fixtures!$G:$G,'Report - Times'!$AS$1,Fixtures!$J:$J,'Report - Times'!$AT$2))</f>
        <v>0</v>
      </c>
      <c r="AU24" s="99">
        <f>SUM(COUNTIFS(Fixtures!$C:$C,'Report - Times'!$A24,Fixtures!$E:$E,'Report - Times'!$B24,Fixtures!$F:$F,'Report - Times'!$C24,Fixtures!$G:$G,'Report - Times'!$AS$1,Fixtures!$H:$H,'Report - Times'!$AU$2))+(COUNTIFS(Fixtures!$C:$C,'Report - Times'!$A24,Fixtures!$E:$E,'Report - Times'!$B24,Fixtures!$F:$F,'Report - Times'!$C24,Fixtures!$G:$G,'Report - Times'!$AS$1,Fixtures!$J:$J,'Report - Times'!$AU$2))</f>
        <v>0</v>
      </c>
      <c r="AV24" s="99">
        <f>SUM(COUNTIFS(Fixtures!$C:$C,'Report - Times'!$A24,Fixtures!$E:$E,'Report - Times'!$B24,Fixtures!$F:$F,'Report - Times'!$C24,Fixtures!$G:$G,'Report - Times'!$AS$1,Fixtures!$H:$H,'Report - Times'!$AV$2))+(COUNTIFS(Fixtures!$C:$C,'Report - Times'!$A24,Fixtures!$E:$E,'Report - Times'!$B24,Fixtures!$F:$F,'Report - Times'!$C24,Fixtures!$G:$G,'Report - Times'!$AS$1,Fixtures!$J:$J,'Report - Times'!$AV$2))</f>
        <v>0</v>
      </c>
      <c r="AW24" s="124">
        <f>SUM(COUNTIFS(Fixtures!$C:$C,'Report - Times'!$A24,Fixtures!$E:$E,'Report - Times'!$B24,Fixtures!$F:$F,'Report - Times'!$C24,Fixtures!$G:$G,'Report - Times'!$AS$1,Fixtures!$H:$H,'Report - Times'!$AW$2))+(COUNTIFS(Fixtures!$C:$C,'Report - Times'!$A24,Fixtures!$E:$E,'Report - Times'!$B24,Fixtures!$F:$F,'Report - Times'!$C24,Fixtures!$G:$G,'Report - Times'!$AS$1,Fixtures!$J:$J,'Report - Times'!$AW$2))</f>
        <v>0</v>
      </c>
      <c r="AX24" s="123">
        <f>SUM(COUNTIFS(Fixtures!$C:$C,'Report - Times'!$A24,Fixtures!$E:$E,'Report - Times'!$B24,Fixtures!$F:$F,'Report - Times'!$C24,Fixtures!$G:$G,'Report - Times'!$AX$1,Fixtures!$H:$H,'Report - Times'!$AX$2))+(COUNTIFS(Fixtures!$C:$C,'Report - Times'!$A24,Fixtures!$E:$E,'Report - Times'!$B24,Fixtures!$F:$F,'Report - Times'!$C24,Fixtures!$G:$G,'Report - Times'!$AX$1,Fixtures!$J:$J,'Report - Times'!$AX$2))</f>
        <v>0</v>
      </c>
      <c r="AY24" s="99">
        <f>SUM(COUNTIFS(Fixtures!$C:$C,'Report - Times'!$A24,Fixtures!$E:$E,'Report - Times'!$B24,Fixtures!$F:$F,'Report - Times'!$C24,Fixtures!$G:$G,'Report - Times'!$AX$1,Fixtures!$H:$H,'Report - Times'!$AY$2))+(COUNTIFS(Fixtures!$C:$C,'Report - Times'!$A24,Fixtures!$E:$E,'Report - Times'!$B24,Fixtures!$F:$F,'Report - Times'!$C24,Fixtures!$G:$G,'Report - Times'!$AX$1,Fixtures!$J:$J,'Report - Times'!$AY$2))</f>
        <v>0</v>
      </c>
      <c r="AZ24" s="99">
        <f>SUM(COUNTIFS(Fixtures!$C:$C,'Report - Times'!$A24,Fixtures!$E:$E,'Report - Times'!$B24,Fixtures!$F:$F,'Report - Times'!$C24,Fixtures!$G:$G,'Report - Times'!$AX$1,Fixtures!$H:$H,'Report - Times'!$AZ$2))+(COUNTIFS(Fixtures!$C:$C,'Report - Times'!$A24,Fixtures!$E:$E,'Report - Times'!$B24,Fixtures!$F:$F,'Report - Times'!$C24,Fixtures!$G:$G,'Report - Times'!$AX$1,Fixtures!$J:$J,'Report - Times'!$AZ$2))</f>
        <v>0</v>
      </c>
      <c r="BA24" s="99">
        <f>SUM(COUNTIFS(Fixtures!$C:$C,'Report - Times'!$A24,Fixtures!$E:$E,'Report - Times'!$B24,Fixtures!$F:$F,'Report - Times'!$C24,Fixtures!$G:$G,'Report - Times'!$AX$1,Fixtures!$H:$H,'Report - Times'!$BA$2))+(COUNTIFS(Fixtures!$C:$C,'Report - Times'!$A24,Fixtures!$E:$E,'Report - Times'!$B24,Fixtures!$F:$F,'Report - Times'!$C24,Fixtures!$G:$G,'Report - Times'!$AX$1,Fixtures!$J:$J,'Report - Times'!$BA$2))</f>
        <v>0</v>
      </c>
      <c r="BB24" s="124">
        <f>SUM(COUNTIFS(Fixtures!$C:$C,'Report - Times'!$A24,Fixtures!$E:$E,'Report - Times'!$B24,Fixtures!$F:$F,'Report - Times'!$C24,Fixtures!$G:$G,'Report - Times'!$AX$1,Fixtures!$H:$H,'Report - Times'!$BB$2))+(COUNTIFS(Fixtures!$C:$C,'Report - Times'!$A24,Fixtures!$E:$E,'Report - Times'!$B24,Fixtures!$F:$F,'Report - Times'!$C24,Fixtures!$G:$G,'Report - Times'!$AX$1,Fixtures!$J:$J,'Report - Times'!$BB$2))</f>
        <v>0</v>
      </c>
    </row>
    <row r="25" spans="1:54" s="159" customFormat="1" ht="11.25" x14ac:dyDescent="0.2">
      <c r="A25" s="153" t="s">
        <v>26</v>
      </c>
      <c r="B25" s="154" t="s">
        <v>243</v>
      </c>
      <c r="C25" s="155" t="s">
        <v>72</v>
      </c>
      <c r="D25" s="67">
        <f t="shared" si="24"/>
        <v>0</v>
      </c>
      <c r="E25" s="55">
        <f t="shared" si="25"/>
        <v>0</v>
      </c>
      <c r="F25" s="55">
        <f t="shared" si="26"/>
        <v>0</v>
      </c>
      <c r="G25" s="55">
        <f t="shared" si="27"/>
        <v>0</v>
      </c>
      <c r="H25" s="55">
        <f t="shared" si="28"/>
        <v>0</v>
      </c>
      <c r="I25" s="55">
        <f t="shared" si="29"/>
        <v>0</v>
      </c>
      <c r="J25" s="55">
        <f t="shared" si="30"/>
        <v>0</v>
      </c>
      <c r="K25" s="66">
        <f t="shared" si="31"/>
        <v>15</v>
      </c>
      <c r="L25" s="117">
        <f>SUM(COUNTIFS(Fixtures!$C:$C,'Report - Times'!$A25,Fixtures!$E:$E,'Report - Times'!$B25,Fixtures!$G:$G,'Report - Times'!$L$1,Fixtures!$H:$H,'Report - Times'!$L$2))+(COUNTIFS(Fixtures!$C:$C,'Report - Times'!$A25,Fixtures!$E:$E,'Report - Times'!$B25,Fixtures!$G:$G,'Report - Times'!$L$1,Fixtures!$J:$J,'Report - Times'!$L$2))</f>
        <v>0</v>
      </c>
      <c r="M25" s="55">
        <f>SUM(COUNTIFS(Fixtures!$C:$C,'Report - Times'!$A25,Fixtures!$E:$E,'Report - Times'!$B25,Fixtures!$G:$G,'Report - Times'!$L$1,Fixtures!$H:$H,'Report - Times'!$M$2))+(COUNTIFS(Fixtures!$C:$C,'Report - Times'!$A25,Fixtures!$E:$E,'Report - Times'!$B25,Fixtures!$G:$G,'Report - Times'!$L$1,Fixtures!$J:$J,'Report - Times'!$M$2))</f>
        <v>0</v>
      </c>
      <c r="N25" s="55">
        <f>SUM(COUNTIFS(Fixtures!$C:$C,'Report - Times'!$A25,Fixtures!$E:$E,'Report - Times'!$B25,Fixtures!$G:$G,'Report - Times'!$L$1,Fixtures!$H:$H,'Report - Times'!$N$2))+(COUNTIFS(Fixtures!$C:$C,'Report - Times'!$A25,Fixtures!$E:$E,'Report - Times'!$B25,Fixtures!$G:$G,'Report - Times'!$L$1,Fixtures!$J:$J,'Report - Times'!$N$2))</f>
        <v>0</v>
      </c>
      <c r="O25" s="55">
        <f>SUM(COUNTIFS(Fixtures!$C:$C,'Report - Times'!$A25,Fixtures!$E:$E,'Report - Times'!$B25,Fixtures!$G:$G,'Report - Times'!$L$1,Fixtures!$H:$H,'Report - Times'!$O$2))+(COUNTIFS(Fixtures!$C:$C,'Report - Times'!$A25,Fixtures!$E:$E,'Report - Times'!$B25,Fixtures!$G:$G,'Report - Times'!$L$1,Fixtures!$J:$J,'Report - Times'!$O$2))</f>
        <v>0</v>
      </c>
      <c r="P25" s="66">
        <f>SUM(COUNTIFS(Fixtures!$C:$C,'Report - Times'!$A25,Fixtures!$E:$E,'Report - Times'!$B25,Fixtures!$G:$G,'Report - Times'!$L$1,Fixtures!$H:$H,'Report - Times'!$P$2))+(COUNTIFS(Fixtures!$C:$C,'Report - Times'!$A25,Fixtures!$E:$E,'Report - Times'!$B25,Fixtures!$G:$G,'Report - Times'!$L$1,Fixtures!$J:$J,'Report - Times'!$P$2))</f>
        <v>0</v>
      </c>
      <c r="Q25" s="121">
        <f>SUM(COUNTIFS(Fixtures!$C:$C,'Report - Times'!$A25,Fixtures!$E:$E,'Report - Times'!$B25,Fixtures!$G:$G,'Report - Times'!$Q$1,Fixtures!$H:$H,'Report - Times'!$Q$2))+(COUNTIFS(Fixtures!$C:$C,'Report - Times'!$A25,Fixtures!$E:$E,'Report - Times'!$B25,Fixtures!$G:$G,'Report - Times'!$Q$1,Fixtures!$J:$J,'Report - Times'!$Q$2))</f>
        <v>0</v>
      </c>
      <c r="R25" s="55">
        <f>SUM(COUNTIFS(Fixtures!$C:$C,'Report - Times'!$A25,Fixtures!$E:$E,'Report - Times'!$B25,Fixtures!$G:$G,'Report - Times'!$Q$1,Fixtures!$H:$H,'Report - Times'!$R$2))+(COUNTIFS(Fixtures!$C:$C,'Report - Times'!$A25,Fixtures!$E:$E,'Report - Times'!$B25,Fixtures!$G:$G,'Report - Times'!$Q$1,Fixtures!$J:$J,'Report - Times'!$R$2))</f>
        <v>0</v>
      </c>
      <c r="S25" s="55">
        <f>SUM(COUNTIFS(Fixtures!$C:$C,'Report - Times'!$A25,Fixtures!$E:$E,'Report - Times'!$B25,Fixtures!$G:$G,'Report - Times'!$Q$1,Fixtures!$H:$H,'Report - Times'!$S$2))+(COUNTIFS(Fixtures!$C:$C,'Report - Times'!$A25,Fixtures!$E:$E,'Report - Times'!$B25,Fixtures!$G:$G,'Report - Times'!$Q$1,Fixtures!$J:$J,'Report - Times'!$S$2))</f>
        <v>0</v>
      </c>
      <c r="T25" s="55">
        <f>SUM(COUNTIFS(Fixtures!$C:$C,'Report - Times'!$A25,Fixtures!$E:$E,'Report - Times'!$B25,Fixtures!$G:$G,'Report - Times'!$Q$1,Fixtures!$H:$H,'Report - Times'!$T$2))+(COUNTIFS(Fixtures!$C:$C,'Report - Times'!$A25,Fixtures!$E:$E,'Report - Times'!$B25,Fixtures!$G:$G,'Report - Times'!$Q$1,Fixtures!$J:$J,'Report - Times'!$T$2))</f>
        <v>0</v>
      </c>
      <c r="U25" s="122">
        <f>SUM(COUNTIFS(Fixtures!$C:$C,'Report - Times'!$A25,Fixtures!$E:$E,'Report - Times'!$B25,Fixtures!$G:$G,'Report - Times'!$Q$1,Fixtures!$H:$H,'Report - Times'!$U$2))+(COUNTIFS(Fixtures!$C:$C,'Report - Times'!$A25,Fixtures!$E:$E,'Report - Times'!$B25,Fixtures!$G:$G,'Report - Times'!$Q$1,Fixtures!$J:$J,'Report - Times'!$U$2))</f>
        <v>0</v>
      </c>
      <c r="V25" s="121">
        <f>SUM(COUNTIFS(Fixtures!$C:$C,'Report - Times'!$A25,Fixtures!$E:$E,'Report - Times'!$B25,Fixtures!$G:$G,'Report - Times'!$V$1,Fixtures!$H:$H,'Report - Times'!$V$2))+(COUNTIFS(Fixtures!$C:$C,'Report - Times'!$A25,Fixtures!$E:$E,'Report - Times'!$B25,Fixtures!$G:$G,'Report - Times'!$V$1,Fixtures!$J:$J,'Report - Times'!$V$2))</f>
        <v>0</v>
      </c>
      <c r="W25" s="55">
        <f>SUM(COUNTIFS(Fixtures!$C:$C,'Report - Times'!$A25,Fixtures!$E:$E,'Report - Times'!$B25,Fixtures!$G:$G,'Report - Times'!$V$1,Fixtures!$H:$H,'Report - Times'!$W$2))+(COUNTIFS(Fixtures!$C:$C,'Report - Times'!$A25,Fixtures!$E:$E,'Report - Times'!$B25,Fixtures!$G:$G,'Report - Times'!$V$1,Fixtures!$J:$J,'Report - Times'!$W$2))</f>
        <v>0</v>
      </c>
      <c r="X25" s="55">
        <f>SUM(COUNTIFS(Fixtures!$C:$C,'Report - Times'!$A25,Fixtures!$E:$E,'Report - Times'!$B25,Fixtures!$G:$G,'Report - Times'!$V$1,Fixtures!$H:$H,'Report - Times'!$X$2))+(COUNTIFS(Fixtures!$C:$C,'Report - Times'!$A25,Fixtures!$E:$E,'Report - Times'!$B25,Fixtures!$G:$G,'Report - Times'!$V$1,Fixtures!$J:$J,'Report - Times'!$X$2))</f>
        <v>0</v>
      </c>
      <c r="Y25" s="55">
        <f>SUM(COUNTIFS(Fixtures!$C:$C,'Report - Times'!$A25,Fixtures!$E:$E,'Report - Times'!$B25,Fixtures!$G:$G,'Report - Times'!$V$1,Fixtures!$H:$H,'Report - Times'!$Y$2))+(COUNTIFS(Fixtures!$C:$C,'Report - Times'!$A25,Fixtures!$E:$E,'Report - Times'!$B25,Fixtures!$G:$G,'Report - Times'!$V$1,Fixtures!$J:$J,'Report - Times'!$Y$2))</f>
        <v>0</v>
      </c>
      <c r="Z25" s="122">
        <f>SUM(COUNTIFS(Fixtures!$C:$C,'Report - Times'!$A25,Fixtures!$E:$E,'Report - Times'!$B25,Fixtures!$G:$G,'Report - Times'!$V$1,Fixtures!$H:$H,'Report - Times'!$Z$2))+(COUNTIFS(Fixtures!$C:$C,'Report - Times'!$A25,Fixtures!$E:$E,'Report - Times'!$B25,Fixtures!$G:$G,'Report - Times'!$V$1,Fixtures!$J:$J,'Report - Times'!$Z$2))</f>
        <v>0</v>
      </c>
      <c r="AA25" s="127">
        <f>SUM(COUNTIFS(Fixtures!$C:$C,'Report - Times'!$A25,Fixtures!$E:$E,'Report - Times'!$B25,Fixtures!$G:$G,'Report - Times'!$AA$1,Fixtures!$H:$H,'Report - Times'!$AA$2))+(COUNTIFS(Fixtures!$C:$C,'Report - Times'!$A25,Fixtures!$E:$E,'Report - Times'!$B25,Fixtures!$G:$G,'Report - Times'!$AA$1,Fixtures!$J:$J,'Report - Times'!$AA$2))</f>
        <v>0</v>
      </c>
      <c r="AB25" s="49">
        <f>SUM(COUNTIFS(Fixtures!$C:$C,'Report - Times'!$A25,Fixtures!$E:$E,'Report - Times'!$B25,Fixtures!$G:$G,'Report - Times'!$AA$1,Fixtures!$H:$H,'Report - Times'!$AB$2))+(COUNTIFS(Fixtures!$C:$C,'Report - Times'!$A25,Fixtures!$E:$E,'Report - Times'!$B25,Fixtures!$G:$G,'Report - Times'!$AA$1,Fixtures!$J:$J,'Report - Times'!$AB$2))</f>
        <v>0</v>
      </c>
      <c r="AC25" s="49">
        <f>SUM(COUNTIFS(Fixtures!$C:$C,'Report - Times'!$A25,Fixtures!$E:$E,'Report - Times'!$B25,Fixtures!$G:$G,'Report - Times'!$AA$1,Fixtures!$H:$H,'Report - Times'!$AC$2))+(COUNTIFS(Fixtures!$C:$C,'Report - Times'!$A25,Fixtures!$E:$E,'Report - Times'!$B25,Fixtures!$G:$G,'Report - Times'!$AA$1,Fixtures!$J:$J,'Report - Times'!$AC$2))</f>
        <v>0</v>
      </c>
      <c r="AD25" s="49">
        <f>SUM(COUNTIFS(Fixtures!$C:$C,'Report - Times'!$A25,Fixtures!$E:$E,'Report - Times'!$B25,Fixtures!$G:$G,'Report - Times'!$AA$1,Fixtures!$H:$H,'Report - Times'!$AD$2))+(COUNTIFS(Fixtures!$C:$C,'Report - Times'!$A25,Fixtures!$E:$E,'Report - Times'!$B25,Fixtures!$G:$G,'Report - Times'!$AA$1,Fixtures!$J:$J,'Report - Times'!$AD$2))</f>
        <v>0</v>
      </c>
      <c r="AE25" s="49">
        <f>SUM(COUNTIFS(Fixtures!$C:$C,'Report - Times'!$A25,Fixtures!$E:$E,'Report - Times'!$B25,Fixtures!$G:$G,'Report - Times'!$AA$1,Fixtures!$H:$H,'Report - Times'!$AE$2))+(COUNTIFS(Fixtures!$C:$C,'Report - Times'!$A25,Fixtures!$E:$E,'Report - Times'!$B25,Fixtures!$G:$G,'Report - Times'!$AA$1,Fixtures!$J:$J,'Report - Times'!$AE$2))</f>
        <v>0</v>
      </c>
      <c r="AF25" s="128">
        <f>SUM(COUNTIFS(Fixtures!$C:$C,'Report - Times'!$A25,Fixtures!$E:$E,'Report - Times'!$B25,Fixtures!$G:$G,'Report - Times'!$AA$1,Fixtures!$H:$H,'Report - Times'!$AF$2))+(COUNTIFS(Fixtures!$C:$C,'Report - Times'!$A25,Fixtures!$E:$E,'Report - Times'!$B25,Fixtures!$G:$G,'Report - Times'!$AA$1,Fixtures!$J:$J,'Report - Times'!$AF$2))</f>
        <v>0</v>
      </c>
      <c r="AG25" s="121">
        <f>SUM(COUNTIFS(Fixtures!$C:$C,'Report - Times'!$A25,Fixtures!$E:$E,'Report - Times'!$B25,Fixtures!$G:$G,'Report - Times'!$AG$1,Fixtures!$H:$H,'Report - Times'!$AG$2))+(COUNTIFS(Fixtures!$C:$C,'Report - Times'!$A25,Fixtures!$E:$E,'Report - Times'!$B25,Fixtures!$G:$G,'Report - Times'!$AG$1,Fixtures!$J:$J,'Report - Times'!$AG$2))</f>
        <v>0</v>
      </c>
      <c r="AH25" s="56">
        <f>SUM(COUNTIFS(Fixtures!$C:$C,'Report - Times'!$A25,Fixtures!$E:$E,'Report - Times'!$B25,Fixtures!$G:$G,'Report - Times'!$AG$1,Fixtures!$H:$H,'Report - Times'!$AH$2))+(COUNTIFS(Fixtures!$C:$C,'Report - Times'!$A25,Fixtures!$E:$E,'Report - Times'!$B25,Fixtures!$G:$G,'Report - Times'!$AG$1,Fixtures!$J:$J,'Report - Times'!$AH$2))</f>
        <v>0</v>
      </c>
      <c r="AI25" s="55">
        <f>SUM(COUNTIFS(Fixtures!$C:$C,'Report - Times'!$A25,Fixtures!$E:$E,'Report - Times'!$B25,Fixtures!$G:$G,'Report - Times'!$AG$1,Fixtures!$H:$H,'Report - Times'!$AI$2))+(COUNTIFS(Fixtures!$C:$C,'Report - Times'!$A25,Fixtures!$E:$E,'Report - Times'!$B25,Fixtures!$G:$G,'Report - Times'!$AG$1,Fixtures!$J:$J,'Report - Times'!$AI$2))</f>
        <v>0</v>
      </c>
      <c r="AJ25" s="55">
        <f>SUM(COUNTIFS(Fixtures!$C:$C,'Report - Times'!$A25,Fixtures!$E:$E,'Report - Times'!$B25,Fixtures!$G:$G,'Report - Times'!$AG$1,Fixtures!$H:$H,'Report - Times'!$AJ$2))+(COUNTIFS(Fixtures!$C:$C,'Report - Times'!$A25,Fixtures!$E:$E,'Report - Times'!$B25,Fixtures!$G:$G,'Report - Times'!$AG$1,Fixtures!$J:$J,'Report - Times'!$AJ$2))</f>
        <v>0</v>
      </c>
      <c r="AK25" s="55">
        <f>SUM(COUNTIFS(Fixtures!$C:$C,'Report - Times'!$A25,Fixtures!$E:$E,'Report - Times'!$B25,Fixtures!$G:$G,'Report - Times'!$AG$1,Fixtures!$H:$H,'Report - Times'!$AK$2))+(COUNTIFS(Fixtures!$C:$C,'Report - Times'!$A25,Fixtures!$E:$E,'Report - Times'!$B25,Fixtures!$G:$G,'Report - Times'!$AG$1,Fixtures!$J:$J,'Report - Times'!$AK$2))</f>
        <v>0</v>
      </c>
      <c r="AL25" s="122">
        <f>SUM(COUNTIFS(Fixtures!$C:$C,'Report - Times'!$A25,Fixtures!$E:$E,'Report - Times'!$B25,Fixtures!$G:$G,'Report - Times'!$AG$1,Fixtures!$H:$H,'Report - Times'!$AL$2))+(COUNTIFS(Fixtures!$C:$C,'Report - Times'!$A25,Fixtures!$E:$E,'Report - Times'!$B25,Fixtures!$G:$G,'Report - Times'!$AG$1,Fixtures!$J:$J,'Report - Times'!$AL$2))</f>
        <v>0</v>
      </c>
      <c r="AM25" s="121">
        <f>SUM(COUNTIFS(Fixtures!$C:$C,'Report - Times'!$A25,Fixtures!$E:$E,'Report - Times'!$B25,Fixtures!$G:$G,'Report - Times'!$AM$1,Fixtures!$H:$H,'Report - Times'!$AM$2))+(COUNTIFS(Fixtures!$C:$C,'Report - Times'!$A25,Fixtures!$E:$E,'Report - Times'!$B25,Fixtures!$G:$G,'Report - Times'!$AM$1,Fixtures!$J:$J,'Report - Times'!$AM$2))</f>
        <v>0</v>
      </c>
      <c r="AN25" s="55">
        <f>SUM(COUNTIFS(Fixtures!$C:$C,'Report - Times'!$A25,Fixtures!$E:$E,'Report - Times'!$B25,Fixtures!$G:$G,'Report - Times'!$AM$1,Fixtures!$H:$H,'Report - Times'!$AN$2))+(COUNTIFS(Fixtures!$C:$C,'Report - Times'!$A25,Fixtures!$E:$E,'Report - Times'!$B25,Fixtures!$G:$G,'Report - Times'!$AM$1,Fixtures!$J:$J,'Report - Times'!$AN$2))</f>
        <v>0</v>
      </c>
      <c r="AO25" s="55">
        <f>SUM(COUNTIFS(Fixtures!$C:$C,'Report - Times'!$A25,Fixtures!$E:$E,'Report - Times'!$B25,Fixtures!$G:$G,'Report - Times'!$AM$1,Fixtures!$H:$H,'Report - Times'!$AO$2))+(COUNTIFS(Fixtures!$C:$C,'Report - Times'!$A25,Fixtures!$E:$E,'Report - Times'!$B25,Fixtures!$G:$G,'Report - Times'!$AM$1,Fixtures!$J:$J,'Report - Times'!$AO$2))</f>
        <v>0</v>
      </c>
      <c r="AP25" s="55">
        <f>SUM(COUNTIFS(Fixtures!$C:$C,'Report - Times'!$A25,Fixtures!$E:$E,'Report - Times'!$B25,Fixtures!$G:$G,'Report - Times'!$AM$1,Fixtures!$H:$H,'Report - Times'!$AP$2))+(COUNTIFS(Fixtures!$C:$C,'Report - Times'!$A25,Fixtures!$E:$E,'Report - Times'!$B25,Fixtures!$G:$G,'Report - Times'!$AM$1,Fixtures!$J:$J,'Report - Times'!$AP$2))</f>
        <v>0</v>
      </c>
      <c r="AQ25" s="55">
        <f>SUM(COUNTIFS(Fixtures!$C:$C,'Report - Times'!$A25,Fixtures!$E:$E,'Report - Times'!$B25,Fixtures!$G:$G,'Report - Times'!$AM$1,Fixtures!$H:$H,'Report - Times'!$AQ$2))+(COUNTIFS(Fixtures!$C:$C,'Report - Times'!$A25,Fixtures!$E:$E,'Report - Times'!$B25,Fixtures!$G:$G,'Report - Times'!$AM$1,Fixtures!$J:$J,'Report - Times'!$AQ$2))</f>
        <v>0</v>
      </c>
      <c r="AR25" s="122">
        <f>SUM(COUNTIFS(Fixtures!$C:$C,'Report - Times'!$A25,Fixtures!$E:$E,'Report - Times'!$B25,Fixtures!$G:$G,'Report - Times'!$AM$1,Fixtures!$H:$H,'Report - Times'!$AR$2))+(COUNTIFS(Fixtures!$C:$C,'Report - Times'!$A25,Fixtures!$E:$E,'Report - Times'!$B25,Fixtures!$G:$G,'Report - Times'!$AM$1,Fixtures!$J:$J,'Report - Times'!$AR$2))</f>
        <v>0</v>
      </c>
      <c r="AS25" s="121">
        <f>SUM(COUNTIFS(Fixtures!$C:$C,'Report - Times'!$A25,Fixtures!$E:$E,'Report - Times'!$B25,Fixtures!$F:$F,'Report - Times'!C25,Fixtures!$G:$G,'Report - Times'!$AS$1,Fixtures!$H:$H,'Report - Times'!$AS$2))+(COUNTIFS(Fixtures!$C:$C,'Report - Times'!$A25,Fixtures!$E:$E,'Report - Times'!$B25,Fixtures!$F:$F,'Report - Times'!C25,Fixtures!$G:$G,'Report - Times'!$AS$1,Fixtures!$J:$J,'Report - Times'!$AS$2))</f>
        <v>0</v>
      </c>
      <c r="AT25" s="55">
        <f>SUM(COUNTIFS(Fixtures!$C:$C,'Report - Times'!$A25,Fixtures!$E:$E,'Report - Times'!$B25,Fixtures!$F:$F,'Report - Times'!$C25,Fixtures!$G:$G,'Report - Times'!$AS$1,Fixtures!$H:$H,'Report - Times'!$AT$2))+(COUNTIFS(Fixtures!$C:$C,'Report - Times'!$A25,Fixtures!$E:$E,'Report - Times'!$B25,Fixtures!$F:$F,'Report - Times'!$C25,Fixtures!$G:$G,'Report - Times'!$AS$1,Fixtures!$J:$J,'Report - Times'!$AT$2))</f>
        <v>0</v>
      </c>
      <c r="AU25" s="55">
        <f>SUM(COUNTIFS(Fixtures!$C:$C,'Report - Times'!$A25,Fixtures!$E:$E,'Report - Times'!$B25,Fixtures!$F:$F,'Report - Times'!$C25,Fixtures!$G:$G,'Report - Times'!$AS$1,Fixtures!$H:$H,'Report - Times'!$AU$2))+(COUNTIFS(Fixtures!$C:$C,'Report - Times'!$A25,Fixtures!$E:$E,'Report - Times'!$B25,Fixtures!$F:$F,'Report - Times'!$C25,Fixtures!$G:$G,'Report - Times'!$AS$1,Fixtures!$J:$J,'Report - Times'!$AU$2))</f>
        <v>0</v>
      </c>
      <c r="AV25" s="55">
        <f>SUM(COUNTIFS(Fixtures!$C:$C,'Report - Times'!$A25,Fixtures!$E:$E,'Report - Times'!$B25,Fixtures!$F:$F,'Report - Times'!$C25,Fixtures!$G:$G,'Report - Times'!$AS$1,Fixtures!$H:$H,'Report - Times'!$AV$2))+(COUNTIFS(Fixtures!$C:$C,'Report - Times'!$A25,Fixtures!$E:$E,'Report - Times'!$B25,Fixtures!$F:$F,'Report - Times'!$C25,Fixtures!$G:$G,'Report - Times'!$AS$1,Fixtures!$J:$J,'Report - Times'!$AV$2))</f>
        <v>0</v>
      </c>
      <c r="AW25" s="122">
        <f>SUM(COUNTIFS(Fixtures!$C:$C,'Report - Times'!$A25,Fixtures!$E:$E,'Report - Times'!$B25,Fixtures!$F:$F,'Report - Times'!$C25,Fixtures!$G:$G,'Report - Times'!$AS$1,Fixtures!$H:$H,'Report - Times'!$AW$2))+(COUNTIFS(Fixtures!$C:$C,'Report - Times'!$A25,Fixtures!$E:$E,'Report - Times'!$B25,Fixtures!$F:$F,'Report - Times'!$C25,Fixtures!$G:$G,'Report - Times'!$AS$1,Fixtures!$J:$J,'Report - Times'!$AW$2))</f>
        <v>0</v>
      </c>
      <c r="AX25" s="119">
        <f>SUM(COUNTIFS(Fixtures!$C:$C,'Report - Times'!$A25,Fixtures!$E:$E,'Report - Times'!$B25,Fixtures!$F:$F,'Report - Times'!$C25,Fixtures!$G:$G,'Report - Times'!$AX$1,Fixtures!$H:$H,'Report - Times'!$AX$2))+(COUNTIFS(Fixtures!$C:$C,'Report - Times'!$A25,Fixtures!$E:$E,'Report - Times'!$B25,Fixtures!$F:$F,'Report - Times'!$C25,Fixtures!$G:$G,'Report - Times'!$AX$1,Fixtures!$J:$J,'Report - Times'!$AX$2))</f>
        <v>7</v>
      </c>
      <c r="AY25" s="79">
        <f>SUM(COUNTIFS(Fixtures!$C:$C,'Report - Times'!$A25,Fixtures!$E:$E,'Report - Times'!$B25,Fixtures!$F:$F,'Report - Times'!$C25,Fixtures!$G:$G,'Report - Times'!$AX$1,Fixtures!$H:$H,'Report - Times'!$AY$2))+(COUNTIFS(Fixtures!$C:$C,'Report - Times'!$A25,Fixtures!$E:$E,'Report - Times'!$B25,Fixtures!$F:$F,'Report - Times'!$C25,Fixtures!$G:$G,'Report - Times'!$AX$1,Fixtures!$J:$J,'Report - Times'!$AY$2))</f>
        <v>6</v>
      </c>
      <c r="AZ25" s="79">
        <f>SUM(COUNTIFS(Fixtures!$C:$C,'Report - Times'!$A25,Fixtures!$E:$E,'Report - Times'!$B25,Fixtures!$F:$F,'Report - Times'!$C25,Fixtures!$G:$G,'Report - Times'!$AX$1,Fixtures!$H:$H,'Report - Times'!$AZ$2))+(COUNTIFS(Fixtures!$C:$C,'Report - Times'!$A25,Fixtures!$E:$E,'Report - Times'!$B25,Fixtures!$F:$F,'Report - Times'!$C25,Fixtures!$G:$G,'Report - Times'!$AX$1,Fixtures!$J:$J,'Report - Times'!$AZ$2))</f>
        <v>4</v>
      </c>
      <c r="BA25" s="79">
        <f>SUM(COUNTIFS(Fixtures!$C:$C,'Report - Times'!$A25,Fixtures!$E:$E,'Report - Times'!$B25,Fixtures!$F:$F,'Report - Times'!$C25,Fixtures!$G:$G,'Report - Times'!$AX$1,Fixtures!$H:$H,'Report - Times'!$BA$2))+(COUNTIFS(Fixtures!$C:$C,'Report - Times'!$A25,Fixtures!$E:$E,'Report - Times'!$B25,Fixtures!$F:$F,'Report - Times'!$C25,Fixtures!$G:$G,'Report - Times'!$AX$1,Fixtures!$J:$J,'Report - Times'!$BA$2))</f>
        <v>7</v>
      </c>
      <c r="BB25" s="156">
        <f>SUM(COUNTIFS(Fixtures!$C:$C,'Report - Times'!$A25,Fixtures!$E:$E,'Report - Times'!$B25,Fixtures!$F:$F,'Report - Times'!$C25,Fixtures!$G:$G,'Report - Times'!$AX$1,Fixtures!$H:$H,'Report - Times'!$BB$2))+(COUNTIFS(Fixtures!$C:$C,'Report - Times'!$A25,Fixtures!$E:$E,'Report - Times'!$B25,Fixtures!$F:$F,'Report - Times'!$C25,Fixtures!$G:$G,'Report - Times'!$AX$1,Fixtures!$J:$J,'Report - Times'!$BB$2))</f>
        <v>6</v>
      </c>
    </row>
    <row r="26" spans="1:54" s="103" customFormat="1" ht="11.25" x14ac:dyDescent="0.2">
      <c r="A26" s="96" t="s">
        <v>26</v>
      </c>
      <c r="B26" s="97" t="s">
        <v>30</v>
      </c>
      <c r="C26" s="98" t="s">
        <v>98</v>
      </c>
      <c r="D26" s="67">
        <f t="shared" si="24"/>
        <v>0</v>
      </c>
      <c r="E26" s="55">
        <f t="shared" si="25"/>
        <v>0</v>
      </c>
      <c r="F26" s="55">
        <f t="shared" si="26"/>
        <v>0</v>
      </c>
      <c r="G26" s="55">
        <f t="shared" si="27"/>
        <v>0</v>
      </c>
      <c r="H26" s="55">
        <f t="shared" si="28"/>
        <v>0</v>
      </c>
      <c r="I26" s="55">
        <f t="shared" si="29"/>
        <v>0</v>
      </c>
      <c r="J26" s="55">
        <f t="shared" si="30"/>
        <v>0</v>
      </c>
      <c r="K26" s="66">
        <f t="shared" si="31"/>
        <v>0</v>
      </c>
      <c r="L26" s="118">
        <f>SUM(COUNTIFS(Fixtures!$C:$C,'Report - Times'!$A26,Fixtures!$E:$E,'Report - Times'!$B26,Fixtures!$G:$G,'Report - Times'!$L$1,Fixtures!$H:$H,'Report - Times'!$L$2))+(COUNTIFS(Fixtures!$C:$C,'Report - Times'!$A26,Fixtures!$E:$E,'Report - Times'!$B26,Fixtures!$G:$G,'Report - Times'!$L$1,Fixtures!$J:$J,'Report - Times'!$L$2))</f>
        <v>0</v>
      </c>
      <c r="M26" s="99">
        <f>SUM(COUNTIFS(Fixtures!$C:$C,'Report - Times'!$A26,Fixtures!$E:$E,'Report - Times'!$B26,Fixtures!$G:$G,'Report - Times'!$L$1,Fixtures!$H:$H,'Report - Times'!$M$2))+(COUNTIFS(Fixtures!$C:$C,'Report - Times'!$A26,Fixtures!$E:$E,'Report - Times'!$B26,Fixtures!$G:$G,'Report - Times'!$L$1,Fixtures!$J:$J,'Report - Times'!$M$2))</f>
        <v>0</v>
      </c>
      <c r="N26" s="99">
        <f>SUM(COUNTIFS(Fixtures!$C:$C,'Report - Times'!$A26,Fixtures!$E:$E,'Report - Times'!$B26,Fixtures!$G:$G,'Report - Times'!$L$1,Fixtures!$H:$H,'Report - Times'!$N$2))+(COUNTIFS(Fixtures!$C:$C,'Report - Times'!$A26,Fixtures!$E:$E,'Report - Times'!$B26,Fixtures!$G:$G,'Report - Times'!$L$1,Fixtures!$J:$J,'Report - Times'!$N$2))</f>
        <v>0</v>
      </c>
      <c r="O26" s="99">
        <f>SUM(COUNTIFS(Fixtures!$C:$C,'Report - Times'!$A26,Fixtures!$E:$E,'Report - Times'!$B26,Fixtures!$G:$G,'Report - Times'!$L$1,Fixtures!$H:$H,'Report - Times'!$O$2))+(COUNTIFS(Fixtures!$C:$C,'Report - Times'!$A26,Fixtures!$E:$E,'Report - Times'!$B26,Fixtures!$G:$G,'Report - Times'!$L$1,Fixtures!$J:$J,'Report - Times'!$O$2))</f>
        <v>0</v>
      </c>
      <c r="P26" s="102">
        <f>SUM(COUNTIFS(Fixtures!$C:$C,'Report - Times'!$A26,Fixtures!$E:$E,'Report - Times'!$B26,Fixtures!$G:$G,'Report - Times'!$L$1,Fixtures!$H:$H,'Report - Times'!$P$2))+(COUNTIFS(Fixtures!$C:$C,'Report - Times'!$A26,Fixtures!$E:$E,'Report - Times'!$B26,Fixtures!$G:$G,'Report - Times'!$L$1,Fixtures!$J:$J,'Report - Times'!$P$2))</f>
        <v>0</v>
      </c>
      <c r="Q26" s="123">
        <f>SUM(COUNTIFS(Fixtures!$C:$C,'Report - Times'!$A26,Fixtures!$E:$E,'Report - Times'!$B26,Fixtures!$G:$G,'Report - Times'!$Q$1,Fixtures!$H:$H,'Report - Times'!$Q$2))+(COUNTIFS(Fixtures!$C:$C,'Report - Times'!$A26,Fixtures!$E:$E,'Report - Times'!$B26,Fixtures!$G:$G,'Report - Times'!$Q$1,Fixtures!$J:$J,'Report - Times'!$Q$2))</f>
        <v>0</v>
      </c>
      <c r="R26" s="99">
        <f>SUM(COUNTIFS(Fixtures!$C:$C,'Report - Times'!$A26,Fixtures!$E:$E,'Report - Times'!$B26,Fixtures!$G:$G,'Report - Times'!$Q$1,Fixtures!$H:$H,'Report - Times'!$R$2))+(COUNTIFS(Fixtures!$C:$C,'Report - Times'!$A26,Fixtures!$E:$E,'Report - Times'!$B26,Fixtures!$G:$G,'Report - Times'!$Q$1,Fixtures!$J:$J,'Report - Times'!$R$2))</f>
        <v>0</v>
      </c>
      <c r="S26" s="99">
        <f>SUM(COUNTIFS(Fixtures!$C:$C,'Report - Times'!$A26,Fixtures!$E:$E,'Report - Times'!$B26,Fixtures!$G:$G,'Report - Times'!$Q$1,Fixtures!$H:$H,'Report - Times'!$S$2))+(COUNTIFS(Fixtures!$C:$C,'Report - Times'!$A26,Fixtures!$E:$E,'Report - Times'!$B26,Fixtures!$G:$G,'Report - Times'!$Q$1,Fixtures!$J:$J,'Report - Times'!$S$2))</f>
        <v>0</v>
      </c>
      <c r="T26" s="99">
        <f>SUM(COUNTIFS(Fixtures!$C:$C,'Report - Times'!$A26,Fixtures!$E:$E,'Report - Times'!$B26,Fixtures!$G:$G,'Report - Times'!$Q$1,Fixtures!$H:$H,'Report - Times'!$T$2))+(COUNTIFS(Fixtures!$C:$C,'Report - Times'!$A26,Fixtures!$E:$E,'Report - Times'!$B26,Fixtures!$G:$G,'Report - Times'!$Q$1,Fixtures!$J:$J,'Report - Times'!$T$2))</f>
        <v>0</v>
      </c>
      <c r="U26" s="124">
        <f>SUM(COUNTIFS(Fixtures!$C:$C,'Report - Times'!$A26,Fixtures!$E:$E,'Report - Times'!$B26,Fixtures!$G:$G,'Report - Times'!$Q$1,Fixtures!$H:$H,'Report - Times'!$U$2))+(COUNTIFS(Fixtures!$C:$C,'Report - Times'!$A26,Fixtures!$E:$E,'Report - Times'!$B26,Fixtures!$G:$G,'Report - Times'!$Q$1,Fixtures!$J:$J,'Report - Times'!$U$2))</f>
        <v>0</v>
      </c>
      <c r="V26" s="123">
        <f>SUM(COUNTIFS(Fixtures!$C:$C,'Report - Times'!$A26,Fixtures!$E:$E,'Report - Times'!$B26,Fixtures!$G:$G,'Report - Times'!$V$1,Fixtures!$H:$H,'Report - Times'!$V$2))+(COUNTIFS(Fixtures!$C:$C,'Report - Times'!$A26,Fixtures!$E:$E,'Report - Times'!$B26,Fixtures!$G:$G,'Report - Times'!$V$1,Fixtures!$J:$J,'Report - Times'!$V$2))</f>
        <v>0</v>
      </c>
      <c r="W26" s="99">
        <f>SUM(COUNTIFS(Fixtures!$C:$C,'Report - Times'!$A26,Fixtures!$E:$E,'Report - Times'!$B26,Fixtures!$G:$G,'Report - Times'!$V$1,Fixtures!$H:$H,'Report - Times'!$W$2))+(COUNTIFS(Fixtures!$C:$C,'Report - Times'!$A26,Fixtures!$E:$E,'Report - Times'!$B26,Fixtures!$G:$G,'Report - Times'!$V$1,Fixtures!$J:$J,'Report - Times'!$W$2))</f>
        <v>0</v>
      </c>
      <c r="X26" s="99">
        <f>SUM(COUNTIFS(Fixtures!$C:$C,'Report - Times'!$A26,Fixtures!$E:$E,'Report - Times'!$B26,Fixtures!$G:$G,'Report - Times'!$V$1,Fixtures!$H:$H,'Report - Times'!$X$2))+(COUNTIFS(Fixtures!$C:$C,'Report - Times'!$A26,Fixtures!$E:$E,'Report - Times'!$B26,Fixtures!$G:$G,'Report - Times'!$V$1,Fixtures!$J:$J,'Report - Times'!$X$2))</f>
        <v>0</v>
      </c>
      <c r="Y26" s="99">
        <f>SUM(COUNTIFS(Fixtures!$C:$C,'Report - Times'!$A26,Fixtures!$E:$E,'Report - Times'!$B26,Fixtures!$G:$G,'Report - Times'!$V$1,Fixtures!$H:$H,'Report - Times'!$Y$2))+(COUNTIFS(Fixtures!$C:$C,'Report - Times'!$A26,Fixtures!$E:$E,'Report - Times'!$B26,Fixtures!$G:$G,'Report - Times'!$V$1,Fixtures!$J:$J,'Report - Times'!$Y$2))</f>
        <v>0</v>
      </c>
      <c r="Z26" s="124">
        <f>SUM(COUNTIFS(Fixtures!$C:$C,'Report - Times'!$A26,Fixtures!$E:$E,'Report - Times'!$B26,Fixtures!$G:$G,'Report - Times'!$V$1,Fixtures!$H:$H,'Report - Times'!$Z$2))+(COUNTIFS(Fixtures!$C:$C,'Report - Times'!$A26,Fixtures!$E:$E,'Report - Times'!$B26,Fixtures!$G:$G,'Report - Times'!$V$1,Fixtures!$J:$J,'Report - Times'!$Z$2))</f>
        <v>0</v>
      </c>
      <c r="AA26" s="129">
        <f>SUM(COUNTIFS(Fixtures!$C:$C,'Report - Times'!$A26,Fixtures!$E:$E,'Report - Times'!$B26,Fixtures!$G:$G,'Report - Times'!$AA$1,Fixtures!$H:$H,'Report - Times'!$AA$2))+(COUNTIFS(Fixtures!$C:$C,'Report - Times'!$A26,Fixtures!$E:$E,'Report - Times'!$B26,Fixtures!$G:$G,'Report - Times'!$AA$1,Fixtures!$J:$J,'Report - Times'!$AA$2))</f>
        <v>0</v>
      </c>
      <c r="AB26" s="100">
        <f>SUM(COUNTIFS(Fixtures!$C:$C,'Report - Times'!$A26,Fixtures!$E:$E,'Report - Times'!$B26,Fixtures!$G:$G,'Report - Times'!$AA$1,Fixtures!$H:$H,'Report - Times'!$AB$2))+(COUNTIFS(Fixtures!$C:$C,'Report - Times'!$A26,Fixtures!$E:$E,'Report - Times'!$B26,Fixtures!$G:$G,'Report - Times'!$AA$1,Fixtures!$J:$J,'Report - Times'!$AB$2))</f>
        <v>0</v>
      </c>
      <c r="AC26" s="100">
        <f>SUM(COUNTIFS(Fixtures!$C:$C,'Report - Times'!$A26,Fixtures!$E:$E,'Report - Times'!$B26,Fixtures!$G:$G,'Report - Times'!$AA$1,Fixtures!$H:$H,'Report - Times'!$AC$2))+(COUNTIFS(Fixtures!$C:$C,'Report - Times'!$A26,Fixtures!$E:$E,'Report - Times'!$B26,Fixtures!$G:$G,'Report - Times'!$AA$1,Fixtures!$J:$J,'Report - Times'!$AC$2))</f>
        <v>0</v>
      </c>
      <c r="AD26" s="100">
        <f>SUM(COUNTIFS(Fixtures!$C:$C,'Report - Times'!$A26,Fixtures!$E:$E,'Report - Times'!$B26,Fixtures!$G:$G,'Report - Times'!$AA$1,Fixtures!$H:$H,'Report - Times'!$AD$2))+(COUNTIFS(Fixtures!$C:$C,'Report - Times'!$A26,Fixtures!$E:$E,'Report - Times'!$B26,Fixtures!$G:$G,'Report - Times'!$AA$1,Fixtures!$J:$J,'Report - Times'!$AD$2))</f>
        <v>0</v>
      </c>
      <c r="AE26" s="100">
        <f>SUM(COUNTIFS(Fixtures!$C:$C,'Report - Times'!$A26,Fixtures!$E:$E,'Report - Times'!$B26,Fixtures!$G:$G,'Report - Times'!$AA$1,Fixtures!$H:$H,'Report - Times'!$AE$2))+(COUNTIFS(Fixtures!$C:$C,'Report - Times'!$A26,Fixtures!$E:$E,'Report - Times'!$B26,Fixtures!$G:$G,'Report - Times'!$AA$1,Fixtures!$J:$J,'Report - Times'!$AE$2))</f>
        <v>0</v>
      </c>
      <c r="AF26" s="130">
        <f>SUM(COUNTIFS(Fixtures!$C:$C,'Report - Times'!$A26,Fixtures!$E:$E,'Report - Times'!$B26,Fixtures!$G:$G,'Report - Times'!$AA$1,Fixtures!$H:$H,'Report - Times'!$AF$2))+(COUNTIFS(Fixtures!$C:$C,'Report - Times'!$A26,Fixtures!$E:$E,'Report - Times'!$B26,Fixtures!$G:$G,'Report - Times'!$AA$1,Fixtures!$J:$J,'Report - Times'!$AF$2))</f>
        <v>0</v>
      </c>
      <c r="AG26" s="123">
        <f>SUM(COUNTIFS(Fixtures!$C:$C,'Report - Times'!$A26,Fixtures!$E:$E,'Report - Times'!$B26,Fixtures!$G:$G,'Report - Times'!$AG$1,Fixtures!$H:$H,'Report - Times'!$AG$2))+(COUNTIFS(Fixtures!$C:$C,'Report - Times'!$A26,Fixtures!$E:$E,'Report - Times'!$B26,Fixtures!$G:$G,'Report - Times'!$AG$1,Fixtures!$J:$J,'Report - Times'!$AG$2))</f>
        <v>0</v>
      </c>
      <c r="AH26" s="101">
        <f>SUM(COUNTIFS(Fixtures!$C:$C,'Report - Times'!$A26,Fixtures!$E:$E,'Report - Times'!$B26,Fixtures!$G:$G,'Report - Times'!$AG$1,Fixtures!$H:$H,'Report - Times'!$AH$2))+(COUNTIFS(Fixtures!$C:$C,'Report - Times'!$A26,Fixtures!$E:$E,'Report - Times'!$B26,Fixtures!$G:$G,'Report - Times'!$AG$1,Fixtures!$J:$J,'Report - Times'!$AH$2))</f>
        <v>0</v>
      </c>
      <c r="AI26" s="55">
        <f>SUM(COUNTIFS(Fixtures!$C:$C,'Report - Times'!$A26,Fixtures!$E:$E,'Report - Times'!$B26,Fixtures!$G:$G,'Report - Times'!$AG$1,Fixtures!$H:$H,'Report - Times'!$AI$2))+(COUNTIFS(Fixtures!$C:$C,'Report - Times'!$A26,Fixtures!$E:$E,'Report - Times'!$B26,Fixtures!$G:$G,'Report - Times'!$AG$1,Fixtures!$J:$J,'Report - Times'!$AI$2))</f>
        <v>0</v>
      </c>
      <c r="AJ26" s="99">
        <f>SUM(COUNTIFS(Fixtures!$C:$C,'Report - Times'!$A26,Fixtures!$E:$E,'Report - Times'!$B26,Fixtures!$G:$G,'Report - Times'!$AG$1,Fixtures!$H:$H,'Report - Times'!$AJ$2))+(COUNTIFS(Fixtures!$C:$C,'Report - Times'!$A26,Fixtures!$E:$E,'Report - Times'!$B26,Fixtures!$G:$G,'Report - Times'!$AG$1,Fixtures!$J:$J,'Report - Times'!$AJ$2))</f>
        <v>0</v>
      </c>
      <c r="AK26" s="99">
        <f>SUM(COUNTIFS(Fixtures!$C:$C,'Report - Times'!$A26,Fixtures!$E:$E,'Report - Times'!$B26,Fixtures!$G:$G,'Report - Times'!$AG$1,Fixtures!$H:$H,'Report - Times'!$AK$2))+(COUNTIFS(Fixtures!$C:$C,'Report - Times'!$A26,Fixtures!$E:$E,'Report - Times'!$B26,Fixtures!$G:$G,'Report - Times'!$AG$1,Fixtures!$J:$J,'Report - Times'!$AK$2))</f>
        <v>0</v>
      </c>
      <c r="AL26" s="124">
        <f>SUM(COUNTIFS(Fixtures!$C:$C,'Report - Times'!$A26,Fixtures!$E:$E,'Report - Times'!$B26,Fixtures!$G:$G,'Report - Times'!$AG$1,Fixtures!$H:$H,'Report - Times'!$AL$2))+(COUNTIFS(Fixtures!$C:$C,'Report - Times'!$A26,Fixtures!$E:$E,'Report - Times'!$B26,Fixtures!$G:$G,'Report - Times'!$AG$1,Fixtures!$J:$J,'Report - Times'!$AL$2))</f>
        <v>0</v>
      </c>
      <c r="AM26" s="123">
        <f>SUM(COUNTIFS(Fixtures!$C:$C,'Report - Times'!$A26,Fixtures!$E:$E,'Report - Times'!$B26,Fixtures!$G:$G,'Report - Times'!$AM$1,Fixtures!$H:$H,'Report - Times'!$AM$2))+(COUNTIFS(Fixtures!$C:$C,'Report - Times'!$A26,Fixtures!$E:$E,'Report - Times'!$B26,Fixtures!$G:$G,'Report - Times'!$AM$1,Fixtures!$J:$J,'Report - Times'!$AM$2))</f>
        <v>0</v>
      </c>
      <c r="AN26" s="99">
        <f>SUM(COUNTIFS(Fixtures!$C:$C,'Report - Times'!$A26,Fixtures!$E:$E,'Report - Times'!$B26,Fixtures!$G:$G,'Report - Times'!$AM$1,Fixtures!$H:$H,'Report - Times'!$AN$2))+(COUNTIFS(Fixtures!$C:$C,'Report - Times'!$A26,Fixtures!$E:$E,'Report - Times'!$B26,Fixtures!$G:$G,'Report - Times'!$AM$1,Fixtures!$J:$J,'Report - Times'!$AN$2))</f>
        <v>0</v>
      </c>
      <c r="AO26" s="55">
        <f>SUM(COUNTIFS(Fixtures!$C:$C,'Report - Times'!$A26,Fixtures!$E:$E,'Report - Times'!$B26,Fixtures!$G:$G,'Report - Times'!$AM$1,Fixtures!$H:$H,'Report - Times'!$AO$2))+(COUNTIFS(Fixtures!$C:$C,'Report - Times'!$A26,Fixtures!$E:$E,'Report - Times'!$B26,Fixtures!$G:$G,'Report - Times'!$AM$1,Fixtures!$J:$J,'Report - Times'!$AO$2))</f>
        <v>0</v>
      </c>
      <c r="AP26" s="99">
        <f>SUM(COUNTIFS(Fixtures!$C:$C,'Report - Times'!$A26,Fixtures!$E:$E,'Report - Times'!$B26,Fixtures!$G:$G,'Report - Times'!$AM$1,Fixtures!$H:$H,'Report - Times'!$AP$2))+(COUNTIFS(Fixtures!$C:$C,'Report - Times'!$A26,Fixtures!$E:$E,'Report - Times'!$B26,Fixtures!$G:$G,'Report - Times'!$AM$1,Fixtures!$J:$J,'Report - Times'!$AP$2))</f>
        <v>0</v>
      </c>
      <c r="AQ26" s="99">
        <f>SUM(COUNTIFS(Fixtures!$C:$C,'Report - Times'!$A26,Fixtures!$E:$E,'Report - Times'!$B26,Fixtures!$G:$G,'Report - Times'!$AM$1,Fixtures!$H:$H,'Report - Times'!$AQ$2))+(COUNTIFS(Fixtures!$C:$C,'Report - Times'!$A26,Fixtures!$E:$E,'Report - Times'!$B26,Fixtures!$G:$G,'Report - Times'!$AM$1,Fixtures!$J:$J,'Report - Times'!$AQ$2))</f>
        <v>0</v>
      </c>
      <c r="AR26" s="124">
        <f>SUM(COUNTIFS(Fixtures!$C:$C,'Report - Times'!$A26,Fixtures!$E:$E,'Report - Times'!$B26,Fixtures!$G:$G,'Report - Times'!$AM$1,Fixtures!$H:$H,'Report - Times'!$AR$2))+(COUNTIFS(Fixtures!$C:$C,'Report - Times'!$A26,Fixtures!$E:$E,'Report - Times'!$B26,Fixtures!$G:$G,'Report - Times'!$AM$1,Fixtures!$J:$J,'Report - Times'!$AR$2))</f>
        <v>0</v>
      </c>
      <c r="AS26" s="123">
        <f>SUM(COUNTIFS(Fixtures!$C:$C,'Report - Times'!$A26,Fixtures!$E:$E,'Report - Times'!$B26,Fixtures!$F:$F,'Report - Times'!C26,Fixtures!$G:$G,'Report - Times'!$AS$1,Fixtures!$H:$H,'Report - Times'!$AS$2))+(COUNTIFS(Fixtures!$C:$C,'Report - Times'!$A26,Fixtures!$E:$E,'Report - Times'!$B26,Fixtures!$F:$F,'Report - Times'!C26,Fixtures!$G:$G,'Report - Times'!$AS$1,Fixtures!$J:$J,'Report - Times'!$AS$2))</f>
        <v>0</v>
      </c>
      <c r="AT26" s="99">
        <f>SUM(COUNTIFS(Fixtures!$C:$C,'Report - Times'!$A26,Fixtures!$E:$E,'Report - Times'!$B26,Fixtures!$F:$F,'Report - Times'!$C26,Fixtures!$G:$G,'Report - Times'!$AS$1,Fixtures!$H:$H,'Report - Times'!$AT$2))+(COUNTIFS(Fixtures!$C:$C,'Report - Times'!$A26,Fixtures!$E:$E,'Report - Times'!$B26,Fixtures!$F:$F,'Report - Times'!$C26,Fixtures!$G:$G,'Report - Times'!$AS$1,Fixtures!$J:$J,'Report - Times'!$AT$2))</f>
        <v>0</v>
      </c>
      <c r="AU26" s="99">
        <f>SUM(COUNTIFS(Fixtures!$C:$C,'Report - Times'!$A26,Fixtures!$E:$E,'Report - Times'!$B26,Fixtures!$F:$F,'Report - Times'!$C26,Fixtures!$G:$G,'Report - Times'!$AS$1,Fixtures!$H:$H,'Report - Times'!$AU$2))+(COUNTIFS(Fixtures!$C:$C,'Report - Times'!$A26,Fixtures!$E:$E,'Report - Times'!$B26,Fixtures!$F:$F,'Report - Times'!$C26,Fixtures!$G:$G,'Report - Times'!$AS$1,Fixtures!$J:$J,'Report - Times'!$AU$2))</f>
        <v>0</v>
      </c>
      <c r="AV26" s="99">
        <f>SUM(COUNTIFS(Fixtures!$C:$C,'Report - Times'!$A26,Fixtures!$E:$E,'Report - Times'!$B26,Fixtures!$F:$F,'Report - Times'!$C26,Fixtures!$G:$G,'Report - Times'!$AS$1,Fixtures!$H:$H,'Report - Times'!$AV$2))+(COUNTIFS(Fixtures!$C:$C,'Report - Times'!$A26,Fixtures!$E:$E,'Report - Times'!$B26,Fixtures!$F:$F,'Report - Times'!$C26,Fixtures!$G:$G,'Report - Times'!$AS$1,Fixtures!$J:$J,'Report - Times'!$AV$2))</f>
        <v>0</v>
      </c>
      <c r="AW26" s="124">
        <f>SUM(COUNTIFS(Fixtures!$C:$C,'Report - Times'!$A26,Fixtures!$E:$E,'Report - Times'!$B26,Fixtures!$F:$F,'Report - Times'!$C26,Fixtures!$G:$G,'Report - Times'!$AS$1,Fixtures!$H:$H,'Report - Times'!$AW$2))+(COUNTIFS(Fixtures!$C:$C,'Report - Times'!$A26,Fixtures!$E:$E,'Report - Times'!$B26,Fixtures!$F:$F,'Report - Times'!$C26,Fixtures!$G:$G,'Report - Times'!$AS$1,Fixtures!$J:$J,'Report - Times'!$AW$2))</f>
        <v>0</v>
      </c>
      <c r="AX26" s="119">
        <f>SUM(COUNTIFS(Fixtures!$C:$C,'Report - Times'!$A26,Fixtures!$E:$E,'Report - Times'!$B26,Fixtures!$F:$F,'Report - Times'!$C26,Fixtures!$G:$G,'Report - Times'!$AX$1,Fixtures!$H:$H,'Report - Times'!$AX$2))+(COUNTIFS(Fixtures!$C:$C,'Report - Times'!$A26,Fixtures!$E:$E,'Report - Times'!$B26,Fixtures!$F:$F,'Report - Times'!$C26,Fixtures!$G:$G,'Report - Times'!$AX$1,Fixtures!$J:$J,'Report - Times'!$AX$2))</f>
        <v>0</v>
      </c>
      <c r="AY26" s="79">
        <f>SUM(COUNTIFS(Fixtures!$C:$C,'Report - Times'!$A26,Fixtures!$E:$E,'Report - Times'!$B26,Fixtures!$F:$F,'Report - Times'!$C26,Fixtures!$G:$G,'Report - Times'!$AX$1,Fixtures!$H:$H,'Report - Times'!$AY$2))+(COUNTIFS(Fixtures!$C:$C,'Report - Times'!$A26,Fixtures!$E:$E,'Report - Times'!$B26,Fixtures!$F:$F,'Report - Times'!$C26,Fixtures!$G:$G,'Report - Times'!$AX$1,Fixtures!$J:$J,'Report - Times'!$AY$2))</f>
        <v>0</v>
      </c>
      <c r="AZ26" s="79">
        <f>SUM(COUNTIFS(Fixtures!$C:$C,'Report - Times'!$A26,Fixtures!$E:$E,'Report - Times'!$B26,Fixtures!$F:$F,'Report - Times'!$C26,Fixtures!$G:$G,'Report - Times'!$AX$1,Fixtures!$H:$H,'Report - Times'!$AZ$2))+(COUNTIFS(Fixtures!$C:$C,'Report - Times'!$A26,Fixtures!$E:$E,'Report - Times'!$B26,Fixtures!$F:$F,'Report - Times'!$C26,Fixtures!$G:$G,'Report - Times'!$AX$1,Fixtures!$J:$J,'Report - Times'!$AZ$2))</f>
        <v>0</v>
      </c>
      <c r="BA26" s="79">
        <f>SUM(COUNTIFS(Fixtures!$C:$C,'Report - Times'!$A26,Fixtures!$E:$E,'Report - Times'!$B26,Fixtures!$F:$F,'Report - Times'!$C26,Fixtures!$G:$G,'Report - Times'!$AX$1,Fixtures!$H:$H,'Report - Times'!$BA$2))+(COUNTIFS(Fixtures!$C:$C,'Report - Times'!$A26,Fixtures!$E:$E,'Report - Times'!$B26,Fixtures!$F:$F,'Report - Times'!$C26,Fixtures!$G:$G,'Report - Times'!$AX$1,Fixtures!$J:$J,'Report - Times'!$BA$2))</f>
        <v>0</v>
      </c>
      <c r="BB26" s="156">
        <f>SUM(COUNTIFS(Fixtures!$C:$C,'Report - Times'!$A26,Fixtures!$E:$E,'Report - Times'!$B26,Fixtures!$F:$F,'Report - Times'!$C26,Fixtures!$G:$G,'Report - Times'!$AX$1,Fixtures!$H:$H,'Report - Times'!$BB$2))+(COUNTIFS(Fixtures!$C:$C,'Report - Times'!$A26,Fixtures!$E:$E,'Report - Times'!$B26,Fixtures!$F:$F,'Report - Times'!$C26,Fixtures!$G:$G,'Report - Times'!$AX$1,Fixtures!$J:$J,'Report - Times'!$BB$2))</f>
        <v>0</v>
      </c>
    </row>
    <row r="27" spans="1:54" s="159" customFormat="1" ht="11.25" x14ac:dyDescent="0.2">
      <c r="A27" s="153" t="s">
        <v>26</v>
      </c>
      <c r="B27" s="154" t="s">
        <v>96</v>
      </c>
      <c r="C27" s="155" t="s">
        <v>72</v>
      </c>
      <c r="D27" s="67">
        <f t="shared" si="24"/>
        <v>0</v>
      </c>
      <c r="E27" s="55">
        <f t="shared" si="25"/>
        <v>0</v>
      </c>
      <c r="F27" s="55">
        <f t="shared" si="26"/>
        <v>0</v>
      </c>
      <c r="G27" s="55">
        <f t="shared" si="27"/>
        <v>0</v>
      </c>
      <c r="H27" s="55">
        <f t="shared" si="28"/>
        <v>0</v>
      </c>
      <c r="I27" s="55">
        <f t="shared" si="29"/>
        <v>18</v>
      </c>
      <c r="J27" s="55">
        <f t="shared" si="30"/>
        <v>0</v>
      </c>
      <c r="K27" s="66">
        <f t="shared" si="31"/>
        <v>0</v>
      </c>
      <c r="L27" s="117">
        <f>SUM(COUNTIFS(Fixtures!$C:$C,'Report - Times'!$A27,Fixtures!$E:$E,'Report - Times'!$B27,Fixtures!$G:$G,'Report - Times'!$L$1,Fixtures!$H:$H,'Report - Times'!$L$2))+(COUNTIFS(Fixtures!$C:$C,'Report - Times'!$A27,Fixtures!$E:$E,'Report - Times'!$B27,Fixtures!$G:$G,'Report - Times'!$L$1,Fixtures!$J:$J,'Report - Times'!$L$2))</f>
        <v>0</v>
      </c>
      <c r="M27" s="55">
        <f>SUM(COUNTIFS(Fixtures!$C:$C,'Report - Times'!$A27,Fixtures!$E:$E,'Report - Times'!$B27,Fixtures!$G:$G,'Report - Times'!$L$1,Fixtures!$H:$H,'Report - Times'!$M$2))+(COUNTIFS(Fixtures!$C:$C,'Report - Times'!$A27,Fixtures!$E:$E,'Report - Times'!$B27,Fixtures!$G:$G,'Report - Times'!$L$1,Fixtures!$J:$J,'Report - Times'!$M$2))</f>
        <v>0</v>
      </c>
      <c r="N27" s="55">
        <f>SUM(COUNTIFS(Fixtures!$C:$C,'Report - Times'!$A27,Fixtures!$E:$E,'Report - Times'!$B27,Fixtures!$G:$G,'Report - Times'!$L$1,Fixtures!$H:$H,'Report - Times'!$N$2))+(COUNTIFS(Fixtures!$C:$C,'Report - Times'!$A27,Fixtures!$E:$E,'Report - Times'!$B27,Fixtures!$G:$G,'Report - Times'!$L$1,Fixtures!$J:$J,'Report - Times'!$N$2))</f>
        <v>0</v>
      </c>
      <c r="O27" s="55">
        <f>SUM(COUNTIFS(Fixtures!$C:$C,'Report - Times'!$A27,Fixtures!$E:$E,'Report - Times'!$B27,Fixtures!$G:$G,'Report - Times'!$L$1,Fixtures!$H:$H,'Report - Times'!$O$2))+(COUNTIFS(Fixtures!$C:$C,'Report - Times'!$A27,Fixtures!$E:$E,'Report - Times'!$B27,Fixtures!$G:$G,'Report - Times'!$L$1,Fixtures!$J:$J,'Report - Times'!$O$2))</f>
        <v>0</v>
      </c>
      <c r="P27" s="66">
        <f>SUM(COUNTIFS(Fixtures!$C:$C,'Report - Times'!$A27,Fixtures!$E:$E,'Report - Times'!$B27,Fixtures!$G:$G,'Report - Times'!$L$1,Fixtures!$H:$H,'Report - Times'!$P$2))+(COUNTIFS(Fixtures!$C:$C,'Report - Times'!$A27,Fixtures!$E:$E,'Report - Times'!$B27,Fixtures!$G:$G,'Report - Times'!$L$1,Fixtures!$J:$J,'Report - Times'!$P$2))</f>
        <v>0</v>
      </c>
      <c r="Q27" s="121">
        <f>SUM(COUNTIFS(Fixtures!$C:$C,'Report - Times'!$A27,Fixtures!$E:$E,'Report - Times'!$B27,Fixtures!$G:$G,'Report - Times'!$Q$1,Fixtures!$H:$H,'Report - Times'!$Q$2))+(COUNTIFS(Fixtures!$C:$C,'Report - Times'!$A27,Fixtures!$E:$E,'Report - Times'!$B27,Fixtures!$G:$G,'Report - Times'!$Q$1,Fixtures!$J:$J,'Report - Times'!$Q$2))</f>
        <v>0</v>
      </c>
      <c r="R27" s="55">
        <f>SUM(COUNTIFS(Fixtures!$C:$C,'Report - Times'!$A27,Fixtures!$E:$E,'Report - Times'!$B27,Fixtures!$G:$G,'Report - Times'!$Q$1,Fixtures!$H:$H,'Report - Times'!$R$2))+(COUNTIFS(Fixtures!$C:$C,'Report - Times'!$A27,Fixtures!$E:$E,'Report - Times'!$B27,Fixtures!$G:$G,'Report - Times'!$Q$1,Fixtures!$J:$J,'Report - Times'!$R$2))</f>
        <v>0</v>
      </c>
      <c r="S27" s="55">
        <f>SUM(COUNTIFS(Fixtures!$C:$C,'Report - Times'!$A27,Fixtures!$E:$E,'Report - Times'!$B27,Fixtures!$G:$G,'Report - Times'!$Q$1,Fixtures!$H:$H,'Report - Times'!$S$2))+(COUNTIFS(Fixtures!$C:$C,'Report - Times'!$A27,Fixtures!$E:$E,'Report - Times'!$B27,Fixtures!$G:$G,'Report - Times'!$Q$1,Fixtures!$J:$J,'Report - Times'!$S$2))</f>
        <v>0</v>
      </c>
      <c r="T27" s="55">
        <f>SUM(COUNTIFS(Fixtures!$C:$C,'Report - Times'!$A27,Fixtures!$E:$E,'Report - Times'!$B27,Fixtures!$G:$G,'Report - Times'!$Q$1,Fixtures!$H:$H,'Report - Times'!$T$2))+(COUNTIFS(Fixtures!$C:$C,'Report - Times'!$A27,Fixtures!$E:$E,'Report - Times'!$B27,Fixtures!$G:$G,'Report - Times'!$Q$1,Fixtures!$J:$J,'Report - Times'!$T$2))</f>
        <v>0</v>
      </c>
      <c r="U27" s="122">
        <f>SUM(COUNTIFS(Fixtures!$C:$C,'Report - Times'!$A27,Fixtures!$E:$E,'Report - Times'!$B27,Fixtures!$G:$G,'Report - Times'!$Q$1,Fixtures!$H:$H,'Report - Times'!$U$2))+(COUNTIFS(Fixtures!$C:$C,'Report - Times'!$A27,Fixtures!$E:$E,'Report - Times'!$B27,Fixtures!$G:$G,'Report - Times'!$Q$1,Fixtures!$J:$J,'Report - Times'!$U$2))</f>
        <v>0</v>
      </c>
      <c r="V27" s="121">
        <f>SUM(COUNTIFS(Fixtures!$C:$C,'Report - Times'!$A27,Fixtures!$E:$E,'Report - Times'!$B27,Fixtures!$G:$G,'Report - Times'!$V$1,Fixtures!$H:$H,'Report - Times'!$V$2))+(COUNTIFS(Fixtures!$C:$C,'Report - Times'!$A27,Fixtures!$E:$E,'Report - Times'!$B27,Fixtures!$G:$G,'Report - Times'!$V$1,Fixtures!$J:$J,'Report - Times'!$V$2))</f>
        <v>0</v>
      </c>
      <c r="W27" s="55">
        <f>SUM(COUNTIFS(Fixtures!$C:$C,'Report - Times'!$A27,Fixtures!$E:$E,'Report - Times'!$B27,Fixtures!$G:$G,'Report - Times'!$V$1,Fixtures!$H:$H,'Report - Times'!$W$2))+(COUNTIFS(Fixtures!$C:$C,'Report - Times'!$A27,Fixtures!$E:$E,'Report - Times'!$B27,Fixtures!$G:$G,'Report - Times'!$V$1,Fixtures!$J:$J,'Report - Times'!$W$2))</f>
        <v>0</v>
      </c>
      <c r="X27" s="55">
        <f>SUM(COUNTIFS(Fixtures!$C:$C,'Report - Times'!$A27,Fixtures!$E:$E,'Report - Times'!$B27,Fixtures!$G:$G,'Report - Times'!$V$1,Fixtures!$H:$H,'Report - Times'!$X$2))+(COUNTIFS(Fixtures!$C:$C,'Report - Times'!$A27,Fixtures!$E:$E,'Report - Times'!$B27,Fixtures!$G:$G,'Report - Times'!$V$1,Fixtures!$J:$J,'Report - Times'!$X$2))</f>
        <v>0</v>
      </c>
      <c r="Y27" s="55">
        <f>SUM(COUNTIFS(Fixtures!$C:$C,'Report - Times'!$A27,Fixtures!$E:$E,'Report - Times'!$B27,Fixtures!$G:$G,'Report - Times'!$V$1,Fixtures!$H:$H,'Report - Times'!$Y$2))+(COUNTIFS(Fixtures!$C:$C,'Report - Times'!$A27,Fixtures!$E:$E,'Report - Times'!$B27,Fixtures!$G:$G,'Report - Times'!$V$1,Fixtures!$J:$J,'Report - Times'!$Y$2))</f>
        <v>0</v>
      </c>
      <c r="Z27" s="122">
        <f>SUM(COUNTIFS(Fixtures!$C:$C,'Report - Times'!$A27,Fixtures!$E:$E,'Report - Times'!$B27,Fixtures!$G:$G,'Report - Times'!$V$1,Fixtures!$H:$H,'Report - Times'!$Z$2))+(COUNTIFS(Fixtures!$C:$C,'Report - Times'!$A27,Fixtures!$E:$E,'Report - Times'!$B27,Fixtures!$G:$G,'Report - Times'!$V$1,Fixtures!$J:$J,'Report - Times'!$Z$2))</f>
        <v>0</v>
      </c>
      <c r="AA27" s="127">
        <f>SUM(COUNTIFS(Fixtures!$C:$C,'Report - Times'!$A27,Fixtures!$E:$E,'Report - Times'!$B27,Fixtures!$G:$G,'Report - Times'!$AA$1,Fixtures!$H:$H,'Report - Times'!$AA$2))+(COUNTIFS(Fixtures!$C:$C,'Report - Times'!$A27,Fixtures!$E:$E,'Report - Times'!$B27,Fixtures!$G:$G,'Report - Times'!$AA$1,Fixtures!$J:$J,'Report - Times'!$AA$2))</f>
        <v>0</v>
      </c>
      <c r="AB27" s="49">
        <f>SUM(COUNTIFS(Fixtures!$C:$C,'Report - Times'!$A27,Fixtures!$E:$E,'Report - Times'!$B27,Fixtures!$G:$G,'Report - Times'!$AA$1,Fixtures!$H:$H,'Report - Times'!$AB$2))+(COUNTIFS(Fixtures!$C:$C,'Report - Times'!$A27,Fixtures!$E:$E,'Report - Times'!$B27,Fixtures!$G:$G,'Report - Times'!$AA$1,Fixtures!$J:$J,'Report - Times'!$AB$2))</f>
        <v>0</v>
      </c>
      <c r="AC27" s="49">
        <f>SUM(COUNTIFS(Fixtures!$C:$C,'Report - Times'!$A27,Fixtures!$E:$E,'Report - Times'!$B27,Fixtures!$G:$G,'Report - Times'!$AA$1,Fixtures!$H:$H,'Report - Times'!$AC$2))+(COUNTIFS(Fixtures!$C:$C,'Report - Times'!$A27,Fixtures!$E:$E,'Report - Times'!$B27,Fixtures!$G:$G,'Report - Times'!$AA$1,Fixtures!$J:$J,'Report - Times'!$AC$2))</f>
        <v>0</v>
      </c>
      <c r="AD27" s="49">
        <f>SUM(COUNTIFS(Fixtures!$C:$C,'Report - Times'!$A27,Fixtures!$E:$E,'Report - Times'!$B27,Fixtures!$G:$G,'Report - Times'!$AA$1,Fixtures!$H:$H,'Report - Times'!$AD$2))+(COUNTIFS(Fixtures!$C:$C,'Report - Times'!$A27,Fixtures!$E:$E,'Report - Times'!$B27,Fixtures!$G:$G,'Report - Times'!$AA$1,Fixtures!$J:$J,'Report - Times'!$AD$2))</f>
        <v>0</v>
      </c>
      <c r="AE27" s="49">
        <f>SUM(COUNTIFS(Fixtures!$C:$C,'Report - Times'!$A27,Fixtures!$E:$E,'Report - Times'!$B27,Fixtures!$G:$G,'Report - Times'!$AA$1,Fixtures!$H:$H,'Report - Times'!$AE$2))+(COUNTIFS(Fixtures!$C:$C,'Report - Times'!$A27,Fixtures!$E:$E,'Report - Times'!$B27,Fixtures!$G:$G,'Report - Times'!$AA$1,Fixtures!$J:$J,'Report - Times'!$AE$2))</f>
        <v>0</v>
      </c>
      <c r="AF27" s="128">
        <f>SUM(COUNTIFS(Fixtures!$C:$C,'Report - Times'!$A27,Fixtures!$E:$E,'Report - Times'!$B27,Fixtures!$G:$G,'Report - Times'!$AA$1,Fixtures!$H:$H,'Report - Times'!$AF$2))+(COUNTIFS(Fixtures!$C:$C,'Report - Times'!$A27,Fixtures!$E:$E,'Report - Times'!$B27,Fixtures!$G:$G,'Report - Times'!$AA$1,Fixtures!$J:$J,'Report - Times'!$AF$2))</f>
        <v>0</v>
      </c>
      <c r="AG27" s="121">
        <f>SUM(COUNTIFS(Fixtures!$C:$C,'Report - Times'!$A27,Fixtures!$E:$E,'Report - Times'!$B27,Fixtures!$G:$G,'Report - Times'!$AG$1,Fixtures!$H:$H,'Report - Times'!$AG$2))+(COUNTIFS(Fixtures!$C:$C,'Report - Times'!$A27,Fixtures!$E:$E,'Report - Times'!$B27,Fixtures!$G:$G,'Report - Times'!$AG$1,Fixtures!$J:$J,'Report - Times'!$AG$2))</f>
        <v>0</v>
      </c>
      <c r="AH27" s="56">
        <f>SUM(COUNTIFS(Fixtures!$C:$C,'Report - Times'!$A27,Fixtures!$E:$E,'Report - Times'!$B27,Fixtures!$G:$G,'Report - Times'!$AG$1,Fixtures!$H:$H,'Report - Times'!$AH$2))+(COUNTIFS(Fixtures!$C:$C,'Report - Times'!$A27,Fixtures!$E:$E,'Report - Times'!$B27,Fixtures!$G:$G,'Report - Times'!$AG$1,Fixtures!$J:$J,'Report - Times'!$AH$2))</f>
        <v>0</v>
      </c>
      <c r="AI27" s="55">
        <f>SUM(COUNTIFS(Fixtures!$C:$C,'Report - Times'!$A27,Fixtures!$E:$E,'Report - Times'!$B27,Fixtures!$G:$G,'Report - Times'!$AG$1,Fixtures!$H:$H,'Report - Times'!$AI$2))+(COUNTIFS(Fixtures!$C:$C,'Report - Times'!$A27,Fixtures!$E:$E,'Report - Times'!$B27,Fixtures!$G:$G,'Report - Times'!$AG$1,Fixtures!$J:$J,'Report - Times'!$AI$2))</f>
        <v>0</v>
      </c>
      <c r="AJ27" s="55">
        <f>SUM(COUNTIFS(Fixtures!$C:$C,'Report - Times'!$A27,Fixtures!$E:$E,'Report - Times'!$B27,Fixtures!$G:$G,'Report - Times'!$AG$1,Fixtures!$H:$H,'Report - Times'!$AJ$2))+(COUNTIFS(Fixtures!$C:$C,'Report - Times'!$A27,Fixtures!$E:$E,'Report - Times'!$B27,Fixtures!$G:$G,'Report - Times'!$AG$1,Fixtures!$J:$J,'Report - Times'!$AJ$2))</f>
        <v>0</v>
      </c>
      <c r="AK27" s="55">
        <f>SUM(COUNTIFS(Fixtures!$C:$C,'Report - Times'!$A27,Fixtures!$E:$E,'Report - Times'!$B27,Fixtures!$G:$G,'Report - Times'!$AG$1,Fixtures!$H:$H,'Report - Times'!$AK$2))+(COUNTIFS(Fixtures!$C:$C,'Report - Times'!$A27,Fixtures!$E:$E,'Report - Times'!$B27,Fixtures!$G:$G,'Report - Times'!$AG$1,Fixtures!$J:$J,'Report - Times'!$AK$2))</f>
        <v>0</v>
      </c>
      <c r="AL27" s="122">
        <f>SUM(COUNTIFS(Fixtures!$C:$C,'Report - Times'!$A27,Fixtures!$E:$E,'Report - Times'!$B27,Fixtures!$G:$G,'Report - Times'!$AG$1,Fixtures!$H:$H,'Report - Times'!$AL$2))+(COUNTIFS(Fixtures!$C:$C,'Report - Times'!$A27,Fixtures!$E:$E,'Report - Times'!$B27,Fixtures!$G:$G,'Report - Times'!$AG$1,Fixtures!$J:$J,'Report - Times'!$AL$2))</f>
        <v>0</v>
      </c>
      <c r="AM27" s="121">
        <f>SUM(COUNTIFS(Fixtures!$C:$C,'Report - Times'!$A27,Fixtures!$E:$E,'Report - Times'!$B27,Fixtures!$G:$G,'Report - Times'!$AM$1,Fixtures!$H:$H,'Report - Times'!$AM$2))+(COUNTIFS(Fixtures!$C:$C,'Report - Times'!$A27,Fixtures!$E:$E,'Report - Times'!$B27,Fixtures!$G:$G,'Report - Times'!$AM$1,Fixtures!$J:$J,'Report - Times'!$AM$2))</f>
        <v>5</v>
      </c>
      <c r="AN27" s="55">
        <f>SUM(COUNTIFS(Fixtures!$C:$C,'Report - Times'!$A27,Fixtures!$E:$E,'Report - Times'!$B27,Fixtures!$G:$G,'Report - Times'!$AM$1,Fixtures!$H:$H,'Report - Times'!$AN$2))+(COUNTIFS(Fixtures!$C:$C,'Report - Times'!$A27,Fixtures!$E:$E,'Report - Times'!$B27,Fixtures!$G:$G,'Report - Times'!$AM$1,Fixtures!$J:$J,'Report - Times'!$AN$2))</f>
        <v>6</v>
      </c>
      <c r="AO27" s="55">
        <f>SUM(COUNTIFS(Fixtures!$C:$C,'Report - Times'!$A27,Fixtures!$E:$E,'Report - Times'!$B27,Fixtures!$G:$G,'Report - Times'!$AM$1,Fixtures!$H:$H,'Report - Times'!$AO$2))+(COUNTIFS(Fixtures!$C:$C,'Report - Times'!$A27,Fixtures!$E:$E,'Report - Times'!$B27,Fixtures!$G:$G,'Report - Times'!$AM$1,Fixtures!$J:$J,'Report - Times'!$AO$2))</f>
        <v>6</v>
      </c>
      <c r="AP27" s="55">
        <f>SUM(COUNTIFS(Fixtures!$C:$C,'Report - Times'!$A27,Fixtures!$E:$E,'Report - Times'!$B27,Fixtures!$G:$G,'Report - Times'!$AM$1,Fixtures!$H:$H,'Report - Times'!$AP$2))+(COUNTIFS(Fixtures!$C:$C,'Report - Times'!$A27,Fixtures!$E:$E,'Report - Times'!$B27,Fixtures!$G:$G,'Report - Times'!$AM$1,Fixtures!$J:$J,'Report - Times'!$AP$2))</f>
        <v>8</v>
      </c>
      <c r="AQ27" s="55">
        <f>SUM(COUNTIFS(Fixtures!$C:$C,'Report - Times'!$A27,Fixtures!$E:$E,'Report - Times'!$B27,Fixtures!$G:$G,'Report - Times'!$AM$1,Fixtures!$H:$H,'Report - Times'!$AQ$2))+(COUNTIFS(Fixtures!$C:$C,'Report - Times'!$A27,Fixtures!$E:$E,'Report - Times'!$B27,Fixtures!$G:$G,'Report - Times'!$AM$1,Fixtures!$J:$J,'Report - Times'!$AQ$2))</f>
        <v>5</v>
      </c>
      <c r="AR27" s="122">
        <f>SUM(COUNTIFS(Fixtures!$C:$C,'Report - Times'!$A27,Fixtures!$E:$E,'Report - Times'!$B27,Fixtures!$G:$G,'Report - Times'!$AM$1,Fixtures!$H:$H,'Report - Times'!$AR$2))+(COUNTIFS(Fixtures!$C:$C,'Report - Times'!$A27,Fixtures!$E:$E,'Report - Times'!$B27,Fixtures!$G:$G,'Report - Times'!$AM$1,Fixtures!$J:$J,'Report - Times'!$AR$2))</f>
        <v>6</v>
      </c>
      <c r="AS27" s="121">
        <f>SUM(COUNTIFS(Fixtures!$C:$C,'Report - Times'!$A27,Fixtures!$E:$E,'Report - Times'!$B27,Fixtures!$F:$F,'Report - Times'!C27,Fixtures!$G:$G,'Report - Times'!$AS$1,Fixtures!$H:$H,'Report - Times'!$AS$2))+(COUNTIFS(Fixtures!$C:$C,'Report - Times'!$A27,Fixtures!$E:$E,'Report - Times'!$B27,Fixtures!$F:$F,'Report - Times'!C27,Fixtures!$G:$G,'Report - Times'!$AS$1,Fixtures!$J:$J,'Report - Times'!$AS$2))</f>
        <v>0</v>
      </c>
      <c r="AT27" s="55">
        <f>SUM(COUNTIFS(Fixtures!$C:$C,'Report - Times'!$A27,Fixtures!$E:$E,'Report - Times'!$B27,Fixtures!$F:$F,'Report - Times'!$C27,Fixtures!$G:$G,'Report - Times'!$AS$1,Fixtures!$H:$H,'Report - Times'!$AT$2))+(COUNTIFS(Fixtures!$C:$C,'Report - Times'!$A27,Fixtures!$E:$E,'Report - Times'!$B27,Fixtures!$F:$F,'Report - Times'!$C27,Fixtures!$G:$G,'Report - Times'!$AS$1,Fixtures!$J:$J,'Report - Times'!$AT$2))</f>
        <v>0</v>
      </c>
      <c r="AU27" s="55">
        <f>SUM(COUNTIFS(Fixtures!$C:$C,'Report - Times'!$A27,Fixtures!$E:$E,'Report - Times'!$B27,Fixtures!$F:$F,'Report - Times'!$C27,Fixtures!$G:$G,'Report - Times'!$AS$1,Fixtures!$H:$H,'Report - Times'!$AU$2))+(COUNTIFS(Fixtures!$C:$C,'Report - Times'!$A27,Fixtures!$E:$E,'Report - Times'!$B27,Fixtures!$F:$F,'Report - Times'!$C27,Fixtures!$G:$G,'Report - Times'!$AS$1,Fixtures!$J:$J,'Report - Times'!$AU$2))</f>
        <v>0</v>
      </c>
      <c r="AV27" s="55">
        <f>SUM(COUNTIFS(Fixtures!$C:$C,'Report - Times'!$A27,Fixtures!$E:$E,'Report - Times'!$B27,Fixtures!$F:$F,'Report - Times'!$C27,Fixtures!$G:$G,'Report - Times'!$AS$1,Fixtures!$H:$H,'Report - Times'!$AV$2))+(COUNTIFS(Fixtures!$C:$C,'Report - Times'!$A27,Fixtures!$E:$E,'Report - Times'!$B27,Fixtures!$F:$F,'Report - Times'!$C27,Fixtures!$G:$G,'Report - Times'!$AS$1,Fixtures!$J:$J,'Report - Times'!$AV$2))</f>
        <v>0</v>
      </c>
      <c r="AW27" s="122">
        <f>SUM(COUNTIFS(Fixtures!$C:$C,'Report - Times'!$A27,Fixtures!$E:$E,'Report - Times'!$B27,Fixtures!$F:$F,'Report - Times'!$C27,Fixtures!$G:$G,'Report - Times'!$AS$1,Fixtures!$H:$H,'Report - Times'!$AW$2))+(COUNTIFS(Fixtures!$C:$C,'Report - Times'!$A27,Fixtures!$E:$E,'Report - Times'!$B27,Fixtures!$F:$F,'Report - Times'!$C27,Fixtures!$G:$G,'Report - Times'!$AS$1,Fixtures!$J:$J,'Report - Times'!$AW$2))</f>
        <v>0</v>
      </c>
      <c r="AX27" s="121">
        <f>SUM(COUNTIFS(Fixtures!$C:$C,'Report - Times'!$A27,Fixtures!$E:$E,'Report - Times'!$B27,Fixtures!$F:$F,'Report - Times'!$C27,Fixtures!$G:$G,'Report - Times'!$AX$1,Fixtures!$H:$H,'Report - Times'!$AX$2))+(COUNTIFS(Fixtures!$C:$C,'Report - Times'!$A27,Fixtures!$E:$E,'Report - Times'!$B27,Fixtures!$F:$F,'Report - Times'!$C27,Fixtures!$G:$G,'Report - Times'!$AX$1,Fixtures!$J:$J,'Report - Times'!$AX$2))</f>
        <v>0</v>
      </c>
      <c r="AY27" s="55">
        <f>SUM(COUNTIFS(Fixtures!$C:$C,'Report - Times'!$A27,Fixtures!$E:$E,'Report - Times'!$B27,Fixtures!$F:$F,'Report - Times'!$C27,Fixtures!$G:$G,'Report - Times'!$AX$1,Fixtures!$H:$H,'Report - Times'!$AY$2))+(COUNTIFS(Fixtures!$C:$C,'Report - Times'!$A27,Fixtures!$E:$E,'Report - Times'!$B27,Fixtures!$F:$F,'Report - Times'!$C27,Fixtures!$G:$G,'Report - Times'!$AX$1,Fixtures!$J:$J,'Report - Times'!$AY$2))</f>
        <v>0</v>
      </c>
      <c r="AZ27" s="55">
        <f>SUM(COUNTIFS(Fixtures!$C:$C,'Report - Times'!$A27,Fixtures!$E:$E,'Report - Times'!$B27,Fixtures!$F:$F,'Report - Times'!$C27,Fixtures!$G:$G,'Report - Times'!$AX$1,Fixtures!$H:$H,'Report - Times'!$AZ$2))+(COUNTIFS(Fixtures!$C:$C,'Report - Times'!$A27,Fixtures!$E:$E,'Report - Times'!$B27,Fixtures!$F:$F,'Report - Times'!$C27,Fixtures!$G:$G,'Report - Times'!$AX$1,Fixtures!$J:$J,'Report - Times'!$AZ$2))</f>
        <v>0</v>
      </c>
      <c r="BA27" s="55">
        <f>SUM(COUNTIFS(Fixtures!$C:$C,'Report - Times'!$A27,Fixtures!$E:$E,'Report - Times'!$B27,Fixtures!$F:$F,'Report - Times'!$C27,Fixtures!$G:$G,'Report - Times'!$AX$1,Fixtures!$H:$H,'Report - Times'!$BA$2))+(COUNTIFS(Fixtures!$C:$C,'Report - Times'!$A27,Fixtures!$E:$E,'Report - Times'!$B27,Fixtures!$F:$F,'Report - Times'!$C27,Fixtures!$G:$G,'Report - Times'!$AX$1,Fixtures!$J:$J,'Report - Times'!$BA$2))</f>
        <v>0</v>
      </c>
      <c r="BB27" s="122">
        <f>SUM(COUNTIFS(Fixtures!$C:$C,'Report - Times'!$A27,Fixtures!$E:$E,'Report - Times'!$B27,Fixtures!$F:$F,'Report - Times'!$C27,Fixtures!$G:$G,'Report - Times'!$AX$1,Fixtures!$H:$H,'Report - Times'!$BB$2))+(COUNTIFS(Fixtures!$C:$C,'Report - Times'!$A27,Fixtures!$E:$E,'Report - Times'!$B27,Fixtures!$F:$F,'Report - Times'!$C27,Fixtures!$G:$G,'Report - Times'!$AX$1,Fixtures!$J:$J,'Report - Times'!$BB$2))</f>
        <v>0</v>
      </c>
    </row>
    <row r="28" spans="1:54" s="159" customFormat="1" ht="11.25" x14ac:dyDescent="0.2">
      <c r="A28" s="153" t="s">
        <v>26</v>
      </c>
      <c r="B28" s="154" t="s">
        <v>241</v>
      </c>
      <c r="C28" s="155" t="s">
        <v>72</v>
      </c>
      <c r="D28" s="67">
        <f t="shared" si="24"/>
        <v>0</v>
      </c>
      <c r="E28" s="55">
        <f t="shared" si="25"/>
        <v>0</v>
      </c>
      <c r="F28" s="55">
        <f t="shared" si="26"/>
        <v>0</v>
      </c>
      <c r="G28" s="55">
        <f t="shared" si="27"/>
        <v>0</v>
      </c>
      <c r="H28" s="55">
        <f t="shared" si="28"/>
        <v>0</v>
      </c>
      <c r="I28" s="55">
        <f t="shared" si="29"/>
        <v>18</v>
      </c>
      <c r="J28" s="55">
        <f t="shared" si="30"/>
        <v>0</v>
      </c>
      <c r="K28" s="66">
        <f t="shared" si="31"/>
        <v>0</v>
      </c>
      <c r="L28" s="117">
        <f>SUM(COUNTIFS(Fixtures!$C:$C,'Report - Times'!$A28,Fixtures!$E:$E,'Report - Times'!$B28,Fixtures!$G:$G,'Report - Times'!$L$1,Fixtures!$H:$H,'Report - Times'!$L$2))+(COUNTIFS(Fixtures!$C:$C,'Report - Times'!$A28,Fixtures!$E:$E,'Report - Times'!$B28,Fixtures!$G:$G,'Report - Times'!$L$1,Fixtures!$J:$J,'Report - Times'!$L$2))</f>
        <v>0</v>
      </c>
      <c r="M28" s="55">
        <f>SUM(COUNTIFS(Fixtures!$C:$C,'Report - Times'!$A28,Fixtures!$E:$E,'Report - Times'!$B28,Fixtures!$G:$G,'Report - Times'!$L$1,Fixtures!$H:$H,'Report - Times'!$M$2))+(COUNTIFS(Fixtures!$C:$C,'Report - Times'!$A28,Fixtures!$E:$E,'Report - Times'!$B28,Fixtures!$G:$G,'Report - Times'!$L$1,Fixtures!$J:$J,'Report - Times'!$M$2))</f>
        <v>0</v>
      </c>
      <c r="N28" s="55">
        <f>SUM(COUNTIFS(Fixtures!$C:$C,'Report - Times'!$A28,Fixtures!$E:$E,'Report - Times'!$B28,Fixtures!$G:$G,'Report - Times'!$L$1,Fixtures!$H:$H,'Report - Times'!$N$2))+(COUNTIFS(Fixtures!$C:$C,'Report - Times'!$A28,Fixtures!$E:$E,'Report - Times'!$B28,Fixtures!$G:$G,'Report - Times'!$L$1,Fixtures!$J:$J,'Report - Times'!$N$2))</f>
        <v>0</v>
      </c>
      <c r="O28" s="55">
        <f>SUM(COUNTIFS(Fixtures!$C:$C,'Report - Times'!$A28,Fixtures!$E:$E,'Report - Times'!$B28,Fixtures!$G:$G,'Report - Times'!$L$1,Fixtures!$H:$H,'Report - Times'!$O$2))+(COUNTIFS(Fixtures!$C:$C,'Report - Times'!$A28,Fixtures!$E:$E,'Report - Times'!$B28,Fixtures!$G:$G,'Report - Times'!$L$1,Fixtures!$J:$J,'Report - Times'!$O$2))</f>
        <v>0</v>
      </c>
      <c r="P28" s="66">
        <f>SUM(COUNTIFS(Fixtures!$C:$C,'Report - Times'!$A28,Fixtures!$E:$E,'Report - Times'!$B28,Fixtures!$G:$G,'Report - Times'!$L$1,Fixtures!$H:$H,'Report - Times'!$P$2))+(COUNTIFS(Fixtures!$C:$C,'Report - Times'!$A28,Fixtures!$E:$E,'Report - Times'!$B28,Fixtures!$G:$G,'Report - Times'!$L$1,Fixtures!$J:$J,'Report - Times'!$P$2))</f>
        <v>0</v>
      </c>
      <c r="Q28" s="121">
        <f>SUM(COUNTIFS(Fixtures!$C:$C,'Report - Times'!$A28,Fixtures!$E:$E,'Report - Times'!$B28,Fixtures!$G:$G,'Report - Times'!$Q$1,Fixtures!$H:$H,'Report - Times'!$Q$2))+(COUNTIFS(Fixtures!$C:$C,'Report - Times'!$A28,Fixtures!$E:$E,'Report - Times'!$B28,Fixtures!$G:$G,'Report - Times'!$Q$1,Fixtures!$J:$J,'Report - Times'!$Q$2))</f>
        <v>0</v>
      </c>
      <c r="R28" s="55">
        <f>SUM(COUNTIFS(Fixtures!$C:$C,'Report - Times'!$A28,Fixtures!$E:$E,'Report - Times'!$B28,Fixtures!$G:$G,'Report - Times'!$Q$1,Fixtures!$H:$H,'Report - Times'!$R$2))+(COUNTIFS(Fixtures!$C:$C,'Report - Times'!$A28,Fixtures!$E:$E,'Report - Times'!$B28,Fixtures!$G:$G,'Report - Times'!$Q$1,Fixtures!$J:$J,'Report - Times'!$R$2))</f>
        <v>0</v>
      </c>
      <c r="S28" s="55">
        <f>SUM(COUNTIFS(Fixtures!$C:$C,'Report - Times'!$A28,Fixtures!$E:$E,'Report - Times'!$B28,Fixtures!$G:$G,'Report - Times'!$Q$1,Fixtures!$H:$H,'Report - Times'!$S$2))+(COUNTIFS(Fixtures!$C:$C,'Report - Times'!$A28,Fixtures!$E:$E,'Report - Times'!$B28,Fixtures!$G:$G,'Report - Times'!$Q$1,Fixtures!$J:$J,'Report - Times'!$S$2))</f>
        <v>0</v>
      </c>
      <c r="T28" s="55">
        <f>SUM(COUNTIFS(Fixtures!$C:$C,'Report - Times'!$A28,Fixtures!$E:$E,'Report - Times'!$B28,Fixtures!$G:$G,'Report - Times'!$Q$1,Fixtures!$H:$H,'Report - Times'!$T$2))+(COUNTIFS(Fixtures!$C:$C,'Report - Times'!$A28,Fixtures!$E:$E,'Report - Times'!$B28,Fixtures!$G:$G,'Report - Times'!$Q$1,Fixtures!$J:$J,'Report - Times'!$T$2))</f>
        <v>0</v>
      </c>
      <c r="U28" s="122">
        <f>SUM(COUNTIFS(Fixtures!$C:$C,'Report - Times'!$A28,Fixtures!$E:$E,'Report - Times'!$B28,Fixtures!$G:$G,'Report - Times'!$Q$1,Fixtures!$H:$H,'Report - Times'!$U$2))+(COUNTIFS(Fixtures!$C:$C,'Report - Times'!$A28,Fixtures!$E:$E,'Report - Times'!$B28,Fixtures!$G:$G,'Report - Times'!$Q$1,Fixtures!$J:$J,'Report - Times'!$U$2))</f>
        <v>0</v>
      </c>
      <c r="V28" s="121">
        <f>SUM(COUNTIFS(Fixtures!$C:$C,'Report - Times'!$A28,Fixtures!$E:$E,'Report - Times'!$B28,Fixtures!$G:$G,'Report - Times'!$V$1,Fixtures!$H:$H,'Report - Times'!$V$2))+(COUNTIFS(Fixtures!$C:$C,'Report - Times'!$A28,Fixtures!$E:$E,'Report - Times'!$B28,Fixtures!$G:$G,'Report - Times'!$V$1,Fixtures!$J:$J,'Report - Times'!$V$2))</f>
        <v>0</v>
      </c>
      <c r="W28" s="55">
        <f>SUM(COUNTIFS(Fixtures!$C:$C,'Report - Times'!$A28,Fixtures!$E:$E,'Report - Times'!$B28,Fixtures!$G:$G,'Report - Times'!$V$1,Fixtures!$H:$H,'Report - Times'!$W$2))+(COUNTIFS(Fixtures!$C:$C,'Report - Times'!$A28,Fixtures!$E:$E,'Report - Times'!$B28,Fixtures!$G:$G,'Report - Times'!$V$1,Fixtures!$J:$J,'Report - Times'!$W$2))</f>
        <v>0</v>
      </c>
      <c r="X28" s="55">
        <f>SUM(COUNTIFS(Fixtures!$C:$C,'Report - Times'!$A28,Fixtures!$E:$E,'Report - Times'!$B28,Fixtures!$G:$G,'Report - Times'!$V$1,Fixtures!$H:$H,'Report - Times'!$X$2))+(COUNTIFS(Fixtures!$C:$C,'Report - Times'!$A28,Fixtures!$E:$E,'Report - Times'!$B28,Fixtures!$G:$G,'Report - Times'!$V$1,Fixtures!$J:$J,'Report - Times'!$X$2))</f>
        <v>0</v>
      </c>
      <c r="Y28" s="55">
        <f>SUM(COUNTIFS(Fixtures!$C:$C,'Report - Times'!$A28,Fixtures!$E:$E,'Report - Times'!$B28,Fixtures!$G:$G,'Report - Times'!$V$1,Fixtures!$H:$H,'Report - Times'!$Y$2))+(COUNTIFS(Fixtures!$C:$C,'Report - Times'!$A28,Fixtures!$E:$E,'Report - Times'!$B28,Fixtures!$G:$G,'Report - Times'!$V$1,Fixtures!$J:$J,'Report - Times'!$Y$2))</f>
        <v>0</v>
      </c>
      <c r="Z28" s="122">
        <f>SUM(COUNTIFS(Fixtures!$C:$C,'Report - Times'!$A28,Fixtures!$E:$E,'Report - Times'!$B28,Fixtures!$G:$G,'Report - Times'!$V$1,Fixtures!$H:$H,'Report - Times'!$Z$2))+(COUNTIFS(Fixtures!$C:$C,'Report - Times'!$A28,Fixtures!$E:$E,'Report - Times'!$B28,Fixtures!$G:$G,'Report - Times'!$V$1,Fixtures!$J:$J,'Report - Times'!$Z$2))</f>
        <v>0</v>
      </c>
      <c r="AA28" s="127">
        <f>SUM(COUNTIFS(Fixtures!$C:$C,'Report - Times'!$A28,Fixtures!$E:$E,'Report - Times'!$B28,Fixtures!$G:$G,'Report - Times'!$AA$1,Fixtures!$H:$H,'Report - Times'!$AA$2))+(COUNTIFS(Fixtures!$C:$C,'Report - Times'!$A28,Fixtures!$E:$E,'Report - Times'!$B28,Fixtures!$G:$G,'Report - Times'!$AA$1,Fixtures!$J:$J,'Report - Times'!$AA$2))</f>
        <v>0</v>
      </c>
      <c r="AB28" s="49">
        <f>SUM(COUNTIFS(Fixtures!$C:$C,'Report - Times'!$A28,Fixtures!$E:$E,'Report - Times'!$B28,Fixtures!$G:$G,'Report - Times'!$AA$1,Fixtures!$H:$H,'Report - Times'!$AB$2))+(COUNTIFS(Fixtures!$C:$C,'Report - Times'!$A28,Fixtures!$E:$E,'Report - Times'!$B28,Fixtures!$G:$G,'Report - Times'!$AA$1,Fixtures!$J:$J,'Report - Times'!$AB$2))</f>
        <v>0</v>
      </c>
      <c r="AC28" s="49">
        <f>SUM(COUNTIFS(Fixtures!$C:$C,'Report - Times'!$A28,Fixtures!$E:$E,'Report - Times'!$B28,Fixtures!$G:$G,'Report - Times'!$AA$1,Fixtures!$H:$H,'Report - Times'!$AC$2))+(COUNTIFS(Fixtures!$C:$C,'Report - Times'!$A28,Fixtures!$E:$E,'Report - Times'!$B28,Fixtures!$G:$G,'Report - Times'!$AA$1,Fixtures!$J:$J,'Report - Times'!$AC$2))</f>
        <v>0</v>
      </c>
      <c r="AD28" s="49">
        <f>SUM(COUNTIFS(Fixtures!$C:$C,'Report - Times'!$A28,Fixtures!$E:$E,'Report - Times'!$B28,Fixtures!$G:$G,'Report - Times'!$AA$1,Fixtures!$H:$H,'Report - Times'!$AD$2))+(COUNTIFS(Fixtures!$C:$C,'Report - Times'!$A28,Fixtures!$E:$E,'Report - Times'!$B28,Fixtures!$G:$G,'Report - Times'!$AA$1,Fixtures!$J:$J,'Report - Times'!$AD$2))</f>
        <v>0</v>
      </c>
      <c r="AE28" s="49">
        <f>SUM(COUNTIFS(Fixtures!$C:$C,'Report - Times'!$A28,Fixtures!$E:$E,'Report - Times'!$B28,Fixtures!$G:$G,'Report - Times'!$AA$1,Fixtures!$H:$H,'Report - Times'!$AE$2))+(COUNTIFS(Fixtures!$C:$C,'Report - Times'!$A28,Fixtures!$E:$E,'Report - Times'!$B28,Fixtures!$G:$G,'Report - Times'!$AA$1,Fixtures!$J:$J,'Report - Times'!$AE$2))</f>
        <v>0</v>
      </c>
      <c r="AF28" s="128">
        <f>SUM(COUNTIFS(Fixtures!$C:$C,'Report - Times'!$A28,Fixtures!$E:$E,'Report - Times'!$B28,Fixtures!$G:$G,'Report - Times'!$AA$1,Fixtures!$H:$H,'Report - Times'!$AF$2))+(COUNTIFS(Fixtures!$C:$C,'Report - Times'!$A28,Fixtures!$E:$E,'Report - Times'!$B28,Fixtures!$G:$G,'Report - Times'!$AA$1,Fixtures!$J:$J,'Report - Times'!$AF$2))</f>
        <v>0</v>
      </c>
      <c r="AG28" s="121">
        <f>SUM(COUNTIFS(Fixtures!$C:$C,'Report - Times'!$A28,Fixtures!$E:$E,'Report - Times'!$B28,Fixtures!$G:$G,'Report - Times'!$AG$1,Fixtures!$H:$H,'Report - Times'!$AG$2))+(COUNTIFS(Fixtures!$C:$C,'Report - Times'!$A28,Fixtures!$E:$E,'Report - Times'!$B28,Fixtures!$G:$G,'Report - Times'!$AG$1,Fixtures!$J:$J,'Report - Times'!$AG$2))</f>
        <v>0</v>
      </c>
      <c r="AH28" s="56">
        <f>SUM(COUNTIFS(Fixtures!$C:$C,'Report - Times'!$A28,Fixtures!$E:$E,'Report - Times'!$B28,Fixtures!$G:$G,'Report - Times'!$AG$1,Fixtures!$H:$H,'Report - Times'!$AH$2))+(COUNTIFS(Fixtures!$C:$C,'Report - Times'!$A28,Fixtures!$E:$E,'Report - Times'!$B28,Fixtures!$G:$G,'Report - Times'!$AG$1,Fixtures!$J:$J,'Report - Times'!$AH$2))</f>
        <v>0</v>
      </c>
      <c r="AI28" s="55">
        <f>SUM(COUNTIFS(Fixtures!$C:$C,'Report - Times'!$A28,Fixtures!$E:$E,'Report - Times'!$B28,Fixtures!$G:$G,'Report - Times'!$AG$1,Fixtures!$H:$H,'Report - Times'!$AI$2))+(COUNTIFS(Fixtures!$C:$C,'Report - Times'!$A28,Fixtures!$E:$E,'Report - Times'!$B28,Fixtures!$G:$G,'Report - Times'!$AG$1,Fixtures!$J:$J,'Report - Times'!$AI$2))</f>
        <v>0</v>
      </c>
      <c r="AJ28" s="55">
        <f>SUM(COUNTIFS(Fixtures!$C:$C,'Report - Times'!$A28,Fixtures!$E:$E,'Report - Times'!$B28,Fixtures!$G:$G,'Report - Times'!$AG$1,Fixtures!$H:$H,'Report - Times'!$AJ$2))+(COUNTIFS(Fixtures!$C:$C,'Report - Times'!$A28,Fixtures!$E:$E,'Report - Times'!$B28,Fixtures!$G:$G,'Report - Times'!$AG$1,Fixtures!$J:$J,'Report - Times'!$AJ$2))</f>
        <v>0</v>
      </c>
      <c r="AK28" s="55">
        <f>SUM(COUNTIFS(Fixtures!$C:$C,'Report - Times'!$A28,Fixtures!$E:$E,'Report - Times'!$B28,Fixtures!$G:$G,'Report - Times'!$AG$1,Fixtures!$H:$H,'Report - Times'!$AK$2))+(COUNTIFS(Fixtures!$C:$C,'Report - Times'!$A28,Fixtures!$E:$E,'Report - Times'!$B28,Fixtures!$G:$G,'Report - Times'!$AG$1,Fixtures!$J:$J,'Report - Times'!$AK$2))</f>
        <v>0</v>
      </c>
      <c r="AL28" s="122">
        <f>SUM(COUNTIFS(Fixtures!$C:$C,'Report - Times'!$A28,Fixtures!$E:$E,'Report - Times'!$B28,Fixtures!$G:$G,'Report - Times'!$AG$1,Fixtures!$H:$H,'Report - Times'!$AL$2))+(COUNTIFS(Fixtures!$C:$C,'Report - Times'!$A28,Fixtures!$E:$E,'Report - Times'!$B28,Fixtures!$G:$G,'Report - Times'!$AG$1,Fixtures!$J:$J,'Report - Times'!$AL$2))</f>
        <v>0</v>
      </c>
      <c r="AM28" s="121">
        <f>SUM(COUNTIFS(Fixtures!$C:$C,'Report - Times'!$A28,Fixtures!$E:$E,'Report - Times'!$B28,Fixtures!$G:$G,'Report - Times'!$AM$1,Fixtures!$H:$H,'Report - Times'!$AM$2))+(COUNTIFS(Fixtures!$C:$C,'Report - Times'!$A28,Fixtures!$E:$E,'Report - Times'!$B28,Fixtures!$G:$G,'Report - Times'!$AM$1,Fixtures!$J:$J,'Report - Times'!$AM$2))</f>
        <v>7</v>
      </c>
      <c r="AN28" s="55">
        <f>SUM(COUNTIFS(Fixtures!$C:$C,'Report - Times'!$A28,Fixtures!$E:$E,'Report - Times'!$B28,Fixtures!$G:$G,'Report - Times'!$AM$1,Fixtures!$H:$H,'Report - Times'!$AN$2))+(COUNTIFS(Fixtures!$C:$C,'Report - Times'!$A28,Fixtures!$E:$E,'Report - Times'!$B28,Fixtures!$G:$G,'Report - Times'!$AM$1,Fixtures!$J:$J,'Report - Times'!$AN$2))</f>
        <v>6</v>
      </c>
      <c r="AO28" s="55">
        <f>SUM(COUNTIFS(Fixtures!$C:$C,'Report - Times'!$A28,Fixtures!$E:$E,'Report - Times'!$B28,Fixtures!$G:$G,'Report - Times'!$AM$1,Fixtures!$H:$H,'Report - Times'!$AO$2))+(COUNTIFS(Fixtures!$C:$C,'Report - Times'!$A28,Fixtures!$E:$E,'Report - Times'!$B28,Fixtures!$G:$G,'Report - Times'!$AM$1,Fixtures!$J:$J,'Report - Times'!$AO$2))</f>
        <v>6</v>
      </c>
      <c r="AP28" s="55">
        <f>SUM(COUNTIFS(Fixtures!$C:$C,'Report - Times'!$A28,Fixtures!$E:$E,'Report - Times'!$B28,Fixtures!$G:$G,'Report - Times'!$AM$1,Fixtures!$H:$H,'Report - Times'!$AP$2))+(COUNTIFS(Fixtures!$C:$C,'Report - Times'!$A28,Fixtures!$E:$E,'Report - Times'!$B28,Fixtures!$G:$G,'Report - Times'!$AM$1,Fixtures!$J:$J,'Report - Times'!$AP$2))</f>
        <v>4</v>
      </c>
      <c r="AQ28" s="55">
        <f>SUM(COUNTIFS(Fixtures!$C:$C,'Report - Times'!$A28,Fixtures!$E:$E,'Report - Times'!$B28,Fixtures!$G:$G,'Report - Times'!$AM$1,Fixtures!$H:$H,'Report - Times'!$AQ$2))+(COUNTIFS(Fixtures!$C:$C,'Report - Times'!$A28,Fixtures!$E:$E,'Report - Times'!$B28,Fixtures!$G:$G,'Report - Times'!$AM$1,Fixtures!$J:$J,'Report - Times'!$AQ$2))</f>
        <v>7</v>
      </c>
      <c r="AR28" s="122">
        <f>SUM(COUNTIFS(Fixtures!$C:$C,'Report - Times'!$A28,Fixtures!$E:$E,'Report - Times'!$B28,Fixtures!$G:$G,'Report - Times'!$AM$1,Fixtures!$H:$H,'Report - Times'!$AR$2))+(COUNTIFS(Fixtures!$C:$C,'Report - Times'!$A28,Fixtures!$E:$E,'Report - Times'!$B28,Fixtures!$G:$G,'Report - Times'!$AM$1,Fixtures!$J:$J,'Report - Times'!$AR$2))</f>
        <v>6</v>
      </c>
      <c r="AS28" s="121">
        <f>SUM(COUNTIFS(Fixtures!$C:$C,'Report - Times'!$A28,Fixtures!$E:$E,'Report - Times'!$B28,Fixtures!$F:$F,'Report - Times'!C28,Fixtures!$G:$G,'Report - Times'!$AS$1,Fixtures!$H:$H,'Report - Times'!$AS$2))+(COUNTIFS(Fixtures!$C:$C,'Report - Times'!$A28,Fixtures!$E:$E,'Report - Times'!$B28,Fixtures!$F:$F,'Report - Times'!C28,Fixtures!$G:$G,'Report - Times'!$AS$1,Fixtures!$J:$J,'Report - Times'!$AS$2))</f>
        <v>0</v>
      </c>
      <c r="AT28" s="55">
        <f>SUM(COUNTIFS(Fixtures!$C:$C,'Report - Times'!$A28,Fixtures!$E:$E,'Report - Times'!$B28,Fixtures!$F:$F,'Report - Times'!$C28,Fixtures!$G:$G,'Report - Times'!$AS$1,Fixtures!$H:$H,'Report - Times'!$AT$2))+(COUNTIFS(Fixtures!$C:$C,'Report - Times'!$A28,Fixtures!$E:$E,'Report - Times'!$B28,Fixtures!$F:$F,'Report - Times'!$C28,Fixtures!$G:$G,'Report - Times'!$AS$1,Fixtures!$J:$J,'Report - Times'!$AT$2))</f>
        <v>0</v>
      </c>
      <c r="AU28" s="55">
        <f>SUM(COUNTIFS(Fixtures!$C:$C,'Report - Times'!$A28,Fixtures!$E:$E,'Report - Times'!$B28,Fixtures!$F:$F,'Report - Times'!$C28,Fixtures!$G:$G,'Report - Times'!$AS$1,Fixtures!$H:$H,'Report - Times'!$AU$2))+(COUNTIFS(Fixtures!$C:$C,'Report - Times'!$A28,Fixtures!$E:$E,'Report - Times'!$B28,Fixtures!$F:$F,'Report - Times'!$C28,Fixtures!$G:$G,'Report - Times'!$AS$1,Fixtures!$J:$J,'Report - Times'!$AU$2))</f>
        <v>0</v>
      </c>
      <c r="AV28" s="55">
        <f>SUM(COUNTIFS(Fixtures!$C:$C,'Report - Times'!$A28,Fixtures!$E:$E,'Report - Times'!$B28,Fixtures!$F:$F,'Report - Times'!$C28,Fixtures!$G:$G,'Report - Times'!$AS$1,Fixtures!$H:$H,'Report - Times'!$AV$2))+(COUNTIFS(Fixtures!$C:$C,'Report - Times'!$A28,Fixtures!$E:$E,'Report - Times'!$B28,Fixtures!$F:$F,'Report - Times'!$C28,Fixtures!$G:$G,'Report - Times'!$AS$1,Fixtures!$J:$J,'Report - Times'!$AV$2))</f>
        <v>0</v>
      </c>
      <c r="AW28" s="122">
        <f>SUM(COUNTIFS(Fixtures!$C:$C,'Report - Times'!$A28,Fixtures!$E:$E,'Report - Times'!$B28,Fixtures!$F:$F,'Report - Times'!$C28,Fixtures!$G:$G,'Report - Times'!$AS$1,Fixtures!$H:$H,'Report - Times'!$AW$2))+(COUNTIFS(Fixtures!$C:$C,'Report - Times'!$A28,Fixtures!$E:$E,'Report - Times'!$B28,Fixtures!$F:$F,'Report - Times'!$C28,Fixtures!$G:$G,'Report - Times'!$AS$1,Fixtures!$J:$J,'Report - Times'!$AW$2))</f>
        <v>0</v>
      </c>
      <c r="AX28" s="121">
        <f>SUM(COUNTIFS(Fixtures!$C:$C,'Report - Times'!$A28,Fixtures!$E:$E,'Report - Times'!$B28,Fixtures!$F:$F,'Report - Times'!$C28,Fixtures!$G:$G,'Report - Times'!$AX$1,Fixtures!$H:$H,'Report - Times'!$AX$2))+(COUNTIFS(Fixtures!$C:$C,'Report - Times'!$A28,Fixtures!$E:$E,'Report - Times'!$B28,Fixtures!$F:$F,'Report - Times'!$C28,Fixtures!$G:$G,'Report - Times'!$AX$1,Fixtures!$J:$J,'Report - Times'!$AX$2))</f>
        <v>0</v>
      </c>
      <c r="AY28" s="55">
        <f>SUM(COUNTIFS(Fixtures!$C:$C,'Report - Times'!$A28,Fixtures!$E:$E,'Report - Times'!$B28,Fixtures!$F:$F,'Report - Times'!$C28,Fixtures!$G:$G,'Report - Times'!$AX$1,Fixtures!$H:$H,'Report - Times'!$AY$2))+(COUNTIFS(Fixtures!$C:$C,'Report - Times'!$A28,Fixtures!$E:$E,'Report - Times'!$B28,Fixtures!$F:$F,'Report - Times'!$C28,Fixtures!$G:$G,'Report - Times'!$AX$1,Fixtures!$J:$J,'Report - Times'!$AY$2))</f>
        <v>0</v>
      </c>
      <c r="AZ28" s="55">
        <f>SUM(COUNTIFS(Fixtures!$C:$C,'Report - Times'!$A28,Fixtures!$E:$E,'Report - Times'!$B28,Fixtures!$F:$F,'Report - Times'!$C28,Fixtures!$G:$G,'Report - Times'!$AX$1,Fixtures!$H:$H,'Report - Times'!$AZ$2))+(COUNTIFS(Fixtures!$C:$C,'Report - Times'!$A28,Fixtures!$E:$E,'Report - Times'!$B28,Fixtures!$F:$F,'Report - Times'!$C28,Fixtures!$G:$G,'Report - Times'!$AX$1,Fixtures!$J:$J,'Report - Times'!$AZ$2))</f>
        <v>0</v>
      </c>
      <c r="BA28" s="55">
        <f>SUM(COUNTIFS(Fixtures!$C:$C,'Report - Times'!$A28,Fixtures!$E:$E,'Report - Times'!$B28,Fixtures!$F:$F,'Report - Times'!$C28,Fixtures!$G:$G,'Report - Times'!$AX$1,Fixtures!$H:$H,'Report - Times'!$BA$2))+(COUNTIFS(Fixtures!$C:$C,'Report - Times'!$A28,Fixtures!$E:$E,'Report - Times'!$B28,Fixtures!$F:$F,'Report - Times'!$C28,Fixtures!$G:$G,'Report - Times'!$AX$1,Fixtures!$J:$J,'Report - Times'!$BA$2))</f>
        <v>0</v>
      </c>
      <c r="BB28" s="122">
        <f>SUM(COUNTIFS(Fixtures!$C:$C,'Report - Times'!$A28,Fixtures!$E:$E,'Report - Times'!$B28,Fixtures!$F:$F,'Report - Times'!$C28,Fixtures!$G:$G,'Report - Times'!$AX$1,Fixtures!$H:$H,'Report - Times'!$BB$2))+(COUNTIFS(Fixtures!$C:$C,'Report - Times'!$A28,Fixtures!$E:$E,'Report - Times'!$B28,Fixtures!$F:$F,'Report - Times'!$C28,Fixtures!$G:$G,'Report - Times'!$AX$1,Fixtures!$J:$J,'Report - Times'!$BB$2))</f>
        <v>0</v>
      </c>
    </row>
    <row r="29" spans="1:54" s="159" customFormat="1" ht="11.25" x14ac:dyDescent="0.2">
      <c r="A29" s="153" t="s">
        <v>26</v>
      </c>
      <c r="B29" s="154" t="s">
        <v>196</v>
      </c>
      <c r="C29" s="155" t="s">
        <v>72</v>
      </c>
      <c r="D29" s="67">
        <f t="shared" si="24"/>
        <v>0</v>
      </c>
      <c r="E29" s="55">
        <f t="shared" si="25"/>
        <v>0</v>
      </c>
      <c r="F29" s="55">
        <f t="shared" si="26"/>
        <v>0</v>
      </c>
      <c r="G29" s="55">
        <f t="shared" si="27"/>
        <v>0</v>
      </c>
      <c r="H29" s="55">
        <f t="shared" si="28"/>
        <v>0</v>
      </c>
      <c r="I29" s="55">
        <f t="shared" si="29"/>
        <v>0</v>
      </c>
      <c r="J29" s="55">
        <f t="shared" si="30"/>
        <v>15</v>
      </c>
      <c r="K29" s="66">
        <f t="shared" si="31"/>
        <v>0</v>
      </c>
      <c r="L29" s="117">
        <f>SUM(COUNTIFS(Fixtures!$C:$C,'Report - Times'!$A29,Fixtures!$E:$E,'Report - Times'!$B29,Fixtures!$G:$G,'Report - Times'!$L$1,Fixtures!$H:$H,'Report - Times'!$L$2))+(COUNTIFS(Fixtures!$C:$C,'Report - Times'!$A29,Fixtures!$E:$E,'Report - Times'!$B29,Fixtures!$G:$G,'Report - Times'!$L$1,Fixtures!$J:$J,'Report - Times'!$L$2))</f>
        <v>0</v>
      </c>
      <c r="M29" s="55">
        <f>SUM(COUNTIFS(Fixtures!$C:$C,'Report - Times'!$A29,Fixtures!$E:$E,'Report - Times'!$B29,Fixtures!$G:$G,'Report - Times'!$L$1,Fixtures!$H:$H,'Report - Times'!$M$2))+(COUNTIFS(Fixtures!$C:$C,'Report - Times'!$A29,Fixtures!$E:$E,'Report - Times'!$B29,Fixtures!$G:$G,'Report - Times'!$L$1,Fixtures!$J:$J,'Report - Times'!$M$2))</f>
        <v>0</v>
      </c>
      <c r="N29" s="55">
        <f>SUM(COUNTIFS(Fixtures!$C:$C,'Report - Times'!$A29,Fixtures!$E:$E,'Report - Times'!$B29,Fixtures!$G:$G,'Report - Times'!$L$1,Fixtures!$H:$H,'Report - Times'!$N$2))+(COUNTIFS(Fixtures!$C:$C,'Report - Times'!$A29,Fixtures!$E:$E,'Report - Times'!$B29,Fixtures!$G:$G,'Report - Times'!$L$1,Fixtures!$J:$J,'Report - Times'!$N$2))</f>
        <v>0</v>
      </c>
      <c r="O29" s="55">
        <f>SUM(COUNTIFS(Fixtures!$C:$C,'Report - Times'!$A29,Fixtures!$E:$E,'Report - Times'!$B29,Fixtures!$G:$G,'Report - Times'!$L$1,Fixtures!$H:$H,'Report - Times'!$O$2))+(COUNTIFS(Fixtures!$C:$C,'Report - Times'!$A29,Fixtures!$E:$E,'Report - Times'!$B29,Fixtures!$G:$G,'Report - Times'!$L$1,Fixtures!$J:$J,'Report - Times'!$O$2))</f>
        <v>0</v>
      </c>
      <c r="P29" s="66">
        <f>SUM(COUNTIFS(Fixtures!$C:$C,'Report - Times'!$A29,Fixtures!$E:$E,'Report - Times'!$B29,Fixtures!$G:$G,'Report - Times'!$L$1,Fixtures!$H:$H,'Report - Times'!$P$2))+(COUNTIFS(Fixtures!$C:$C,'Report - Times'!$A29,Fixtures!$E:$E,'Report - Times'!$B29,Fixtures!$G:$G,'Report - Times'!$L$1,Fixtures!$J:$J,'Report - Times'!$P$2))</f>
        <v>0</v>
      </c>
      <c r="Q29" s="121">
        <f>SUM(COUNTIFS(Fixtures!$C:$C,'Report - Times'!$A29,Fixtures!$E:$E,'Report - Times'!$B29,Fixtures!$G:$G,'Report - Times'!$Q$1,Fixtures!$H:$H,'Report - Times'!$Q$2))+(COUNTIFS(Fixtures!$C:$C,'Report - Times'!$A29,Fixtures!$E:$E,'Report - Times'!$B29,Fixtures!$G:$G,'Report - Times'!$Q$1,Fixtures!$J:$J,'Report - Times'!$Q$2))</f>
        <v>0</v>
      </c>
      <c r="R29" s="55">
        <f>SUM(COUNTIFS(Fixtures!$C:$C,'Report - Times'!$A29,Fixtures!$E:$E,'Report - Times'!$B29,Fixtures!$G:$G,'Report - Times'!$Q$1,Fixtures!$H:$H,'Report - Times'!$R$2))+(COUNTIFS(Fixtures!$C:$C,'Report - Times'!$A29,Fixtures!$E:$E,'Report - Times'!$B29,Fixtures!$G:$G,'Report - Times'!$Q$1,Fixtures!$J:$J,'Report - Times'!$R$2))</f>
        <v>0</v>
      </c>
      <c r="S29" s="55">
        <f>SUM(COUNTIFS(Fixtures!$C:$C,'Report - Times'!$A29,Fixtures!$E:$E,'Report - Times'!$B29,Fixtures!$G:$G,'Report - Times'!$Q$1,Fixtures!$H:$H,'Report - Times'!$S$2))+(COUNTIFS(Fixtures!$C:$C,'Report - Times'!$A29,Fixtures!$E:$E,'Report - Times'!$B29,Fixtures!$G:$G,'Report - Times'!$Q$1,Fixtures!$J:$J,'Report - Times'!$S$2))</f>
        <v>0</v>
      </c>
      <c r="T29" s="55">
        <f>SUM(COUNTIFS(Fixtures!$C:$C,'Report - Times'!$A29,Fixtures!$E:$E,'Report - Times'!$B29,Fixtures!$G:$G,'Report - Times'!$Q$1,Fixtures!$H:$H,'Report - Times'!$T$2))+(COUNTIFS(Fixtures!$C:$C,'Report - Times'!$A29,Fixtures!$E:$E,'Report - Times'!$B29,Fixtures!$G:$G,'Report - Times'!$Q$1,Fixtures!$J:$J,'Report - Times'!$T$2))</f>
        <v>0</v>
      </c>
      <c r="U29" s="122">
        <f>SUM(COUNTIFS(Fixtures!$C:$C,'Report - Times'!$A29,Fixtures!$E:$E,'Report - Times'!$B29,Fixtures!$G:$G,'Report - Times'!$Q$1,Fixtures!$H:$H,'Report - Times'!$U$2))+(COUNTIFS(Fixtures!$C:$C,'Report - Times'!$A29,Fixtures!$E:$E,'Report - Times'!$B29,Fixtures!$G:$G,'Report - Times'!$Q$1,Fixtures!$J:$J,'Report - Times'!$U$2))</f>
        <v>0</v>
      </c>
      <c r="V29" s="121">
        <f>SUM(COUNTIFS(Fixtures!$C:$C,'Report - Times'!$A29,Fixtures!$E:$E,'Report - Times'!$B29,Fixtures!$G:$G,'Report - Times'!$V$1,Fixtures!$H:$H,'Report - Times'!$V$2))+(COUNTIFS(Fixtures!$C:$C,'Report - Times'!$A29,Fixtures!$E:$E,'Report - Times'!$B29,Fixtures!$G:$G,'Report - Times'!$V$1,Fixtures!$J:$J,'Report - Times'!$V$2))</f>
        <v>0</v>
      </c>
      <c r="W29" s="55">
        <f>SUM(COUNTIFS(Fixtures!$C:$C,'Report - Times'!$A29,Fixtures!$E:$E,'Report - Times'!$B29,Fixtures!$G:$G,'Report - Times'!$V$1,Fixtures!$H:$H,'Report - Times'!$W$2))+(COUNTIFS(Fixtures!$C:$C,'Report - Times'!$A29,Fixtures!$E:$E,'Report - Times'!$B29,Fixtures!$G:$G,'Report - Times'!$V$1,Fixtures!$J:$J,'Report - Times'!$W$2))</f>
        <v>0</v>
      </c>
      <c r="X29" s="55">
        <f>SUM(COUNTIFS(Fixtures!$C:$C,'Report - Times'!$A29,Fixtures!$E:$E,'Report - Times'!$B29,Fixtures!$G:$G,'Report - Times'!$V$1,Fixtures!$H:$H,'Report - Times'!$X$2))+(COUNTIFS(Fixtures!$C:$C,'Report - Times'!$A29,Fixtures!$E:$E,'Report - Times'!$B29,Fixtures!$G:$G,'Report - Times'!$V$1,Fixtures!$J:$J,'Report - Times'!$X$2))</f>
        <v>0</v>
      </c>
      <c r="Y29" s="55">
        <f>SUM(COUNTIFS(Fixtures!$C:$C,'Report - Times'!$A29,Fixtures!$E:$E,'Report - Times'!$B29,Fixtures!$G:$G,'Report - Times'!$V$1,Fixtures!$H:$H,'Report - Times'!$Y$2))+(COUNTIFS(Fixtures!$C:$C,'Report - Times'!$A29,Fixtures!$E:$E,'Report - Times'!$B29,Fixtures!$G:$G,'Report - Times'!$V$1,Fixtures!$J:$J,'Report - Times'!$Y$2))</f>
        <v>0</v>
      </c>
      <c r="Z29" s="122">
        <f>SUM(COUNTIFS(Fixtures!$C:$C,'Report - Times'!$A29,Fixtures!$E:$E,'Report - Times'!$B29,Fixtures!$G:$G,'Report - Times'!$V$1,Fixtures!$H:$H,'Report - Times'!$Z$2))+(COUNTIFS(Fixtures!$C:$C,'Report - Times'!$A29,Fixtures!$E:$E,'Report - Times'!$B29,Fixtures!$G:$G,'Report - Times'!$V$1,Fixtures!$J:$J,'Report - Times'!$Z$2))</f>
        <v>0</v>
      </c>
      <c r="AA29" s="127">
        <f>SUM(COUNTIFS(Fixtures!$C:$C,'Report - Times'!$A29,Fixtures!$E:$E,'Report - Times'!$B29,Fixtures!$G:$G,'Report - Times'!$AA$1,Fixtures!$H:$H,'Report - Times'!$AA$2))+(COUNTIFS(Fixtures!$C:$C,'Report - Times'!$A29,Fixtures!$E:$E,'Report - Times'!$B29,Fixtures!$G:$G,'Report - Times'!$AA$1,Fixtures!$J:$J,'Report - Times'!$AA$2))</f>
        <v>0</v>
      </c>
      <c r="AB29" s="49">
        <f>SUM(COUNTIFS(Fixtures!$C:$C,'Report - Times'!$A29,Fixtures!$E:$E,'Report - Times'!$B29,Fixtures!$G:$G,'Report - Times'!$AA$1,Fixtures!$H:$H,'Report - Times'!$AB$2))+(COUNTIFS(Fixtures!$C:$C,'Report - Times'!$A29,Fixtures!$E:$E,'Report - Times'!$B29,Fixtures!$G:$G,'Report - Times'!$AA$1,Fixtures!$J:$J,'Report - Times'!$AB$2))</f>
        <v>0</v>
      </c>
      <c r="AC29" s="49">
        <f>SUM(COUNTIFS(Fixtures!$C:$C,'Report - Times'!$A29,Fixtures!$E:$E,'Report - Times'!$B29,Fixtures!$G:$G,'Report - Times'!$AA$1,Fixtures!$H:$H,'Report - Times'!$AC$2))+(COUNTIFS(Fixtures!$C:$C,'Report - Times'!$A29,Fixtures!$E:$E,'Report - Times'!$B29,Fixtures!$G:$G,'Report - Times'!$AA$1,Fixtures!$J:$J,'Report - Times'!$AC$2))</f>
        <v>0</v>
      </c>
      <c r="AD29" s="49">
        <f>SUM(COUNTIFS(Fixtures!$C:$C,'Report - Times'!$A29,Fixtures!$E:$E,'Report - Times'!$B29,Fixtures!$G:$G,'Report - Times'!$AA$1,Fixtures!$H:$H,'Report - Times'!$AD$2))+(COUNTIFS(Fixtures!$C:$C,'Report - Times'!$A29,Fixtures!$E:$E,'Report - Times'!$B29,Fixtures!$G:$G,'Report - Times'!$AA$1,Fixtures!$J:$J,'Report - Times'!$AD$2))</f>
        <v>0</v>
      </c>
      <c r="AE29" s="49">
        <f>SUM(COUNTIFS(Fixtures!$C:$C,'Report - Times'!$A29,Fixtures!$E:$E,'Report - Times'!$B29,Fixtures!$G:$G,'Report - Times'!$AA$1,Fixtures!$H:$H,'Report - Times'!$AE$2))+(COUNTIFS(Fixtures!$C:$C,'Report - Times'!$A29,Fixtures!$E:$E,'Report - Times'!$B29,Fixtures!$G:$G,'Report - Times'!$AA$1,Fixtures!$J:$J,'Report - Times'!$AE$2))</f>
        <v>0</v>
      </c>
      <c r="AF29" s="128">
        <f>SUM(COUNTIFS(Fixtures!$C:$C,'Report - Times'!$A29,Fixtures!$E:$E,'Report - Times'!$B29,Fixtures!$G:$G,'Report - Times'!$AA$1,Fixtures!$H:$H,'Report - Times'!$AF$2))+(COUNTIFS(Fixtures!$C:$C,'Report - Times'!$A29,Fixtures!$E:$E,'Report - Times'!$B29,Fixtures!$G:$G,'Report - Times'!$AA$1,Fixtures!$J:$J,'Report - Times'!$AF$2))</f>
        <v>0</v>
      </c>
      <c r="AG29" s="121">
        <f>SUM(COUNTIFS(Fixtures!$C:$C,'Report - Times'!$A29,Fixtures!$E:$E,'Report - Times'!$B29,Fixtures!$G:$G,'Report - Times'!$AG$1,Fixtures!$H:$H,'Report - Times'!$AG$2))+(COUNTIFS(Fixtures!$C:$C,'Report - Times'!$A29,Fixtures!$E:$E,'Report - Times'!$B29,Fixtures!$G:$G,'Report - Times'!$AG$1,Fixtures!$J:$J,'Report - Times'!$AG$2))</f>
        <v>0</v>
      </c>
      <c r="AH29" s="56">
        <f>SUM(COUNTIFS(Fixtures!$C:$C,'Report - Times'!$A29,Fixtures!$E:$E,'Report - Times'!$B29,Fixtures!$G:$G,'Report - Times'!$AG$1,Fixtures!$H:$H,'Report - Times'!$AH$2))+(COUNTIFS(Fixtures!$C:$C,'Report - Times'!$A29,Fixtures!$E:$E,'Report - Times'!$B29,Fixtures!$G:$G,'Report - Times'!$AG$1,Fixtures!$J:$J,'Report - Times'!$AH$2))</f>
        <v>0</v>
      </c>
      <c r="AI29" s="55">
        <f>SUM(COUNTIFS(Fixtures!$C:$C,'Report - Times'!$A29,Fixtures!$E:$E,'Report - Times'!$B29,Fixtures!$G:$G,'Report - Times'!$AG$1,Fixtures!$H:$H,'Report - Times'!$AI$2))+(COUNTIFS(Fixtures!$C:$C,'Report - Times'!$A29,Fixtures!$E:$E,'Report - Times'!$B29,Fixtures!$G:$G,'Report - Times'!$AG$1,Fixtures!$J:$J,'Report - Times'!$AI$2))</f>
        <v>0</v>
      </c>
      <c r="AJ29" s="55">
        <f>SUM(COUNTIFS(Fixtures!$C:$C,'Report - Times'!$A29,Fixtures!$E:$E,'Report - Times'!$B29,Fixtures!$G:$G,'Report - Times'!$AG$1,Fixtures!$H:$H,'Report - Times'!$AJ$2))+(COUNTIFS(Fixtures!$C:$C,'Report - Times'!$A29,Fixtures!$E:$E,'Report - Times'!$B29,Fixtures!$G:$G,'Report - Times'!$AG$1,Fixtures!$J:$J,'Report - Times'!$AJ$2))</f>
        <v>0</v>
      </c>
      <c r="AK29" s="55">
        <f>SUM(COUNTIFS(Fixtures!$C:$C,'Report - Times'!$A29,Fixtures!$E:$E,'Report - Times'!$B29,Fixtures!$G:$G,'Report - Times'!$AG$1,Fixtures!$H:$H,'Report - Times'!$AK$2))+(COUNTIFS(Fixtures!$C:$C,'Report - Times'!$A29,Fixtures!$E:$E,'Report - Times'!$B29,Fixtures!$G:$G,'Report - Times'!$AG$1,Fixtures!$J:$J,'Report - Times'!$AK$2))</f>
        <v>0</v>
      </c>
      <c r="AL29" s="122">
        <f>SUM(COUNTIFS(Fixtures!$C:$C,'Report - Times'!$A29,Fixtures!$E:$E,'Report - Times'!$B29,Fixtures!$G:$G,'Report - Times'!$AG$1,Fixtures!$H:$H,'Report - Times'!$AL$2))+(COUNTIFS(Fixtures!$C:$C,'Report - Times'!$A29,Fixtures!$E:$E,'Report - Times'!$B29,Fixtures!$G:$G,'Report - Times'!$AG$1,Fixtures!$J:$J,'Report - Times'!$AL$2))</f>
        <v>0</v>
      </c>
      <c r="AM29" s="121">
        <f>SUM(COUNTIFS(Fixtures!$C:$C,'Report - Times'!$A29,Fixtures!$E:$E,'Report - Times'!$B29,Fixtures!$G:$G,'Report - Times'!$AM$1,Fixtures!$H:$H,'Report - Times'!$AM$2))+(COUNTIFS(Fixtures!$C:$C,'Report - Times'!$A29,Fixtures!$E:$E,'Report - Times'!$B29,Fixtures!$G:$G,'Report - Times'!$AM$1,Fixtures!$J:$J,'Report - Times'!$AM$2))</f>
        <v>0</v>
      </c>
      <c r="AN29" s="55">
        <f>SUM(COUNTIFS(Fixtures!$C:$C,'Report - Times'!$A29,Fixtures!$E:$E,'Report - Times'!$B29,Fixtures!$G:$G,'Report - Times'!$AM$1,Fixtures!$H:$H,'Report - Times'!$AN$2))+(COUNTIFS(Fixtures!$C:$C,'Report - Times'!$A29,Fixtures!$E:$E,'Report - Times'!$B29,Fixtures!$G:$G,'Report - Times'!$AM$1,Fixtures!$J:$J,'Report - Times'!$AN$2))</f>
        <v>0</v>
      </c>
      <c r="AO29" s="55">
        <f>SUM(COUNTIFS(Fixtures!$C:$C,'Report - Times'!$A29,Fixtures!$E:$E,'Report - Times'!$B29,Fixtures!$G:$G,'Report - Times'!$AM$1,Fixtures!$H:$H,'Report - Times'!$AO$2))+(COUNTIFS(Fixtures!$C:$C,'Report - Times'!$A29,Fixtures!$E:$E,'Report - Times'!$B29,Fixtures!$G:$G,'Report - Times'!$AM$1,Fixtures!$J:$J,'Report - Times'!$AO$2))</f>
        <v>0</v>
      </c>
      <c r="AP29" s="55">
        <f>SUM(COUNTIFS(Fixtures!$C:$C,'Report - Times'!$A29,Fixtures!$E:$E,'Report - Times'!$B29,Fixtures!$G:$G,'Report - Times'!$AM$1,Fixtures!$H:$H,'Report - Times'!$AP$2))+(COUNTIFS(Fixtures!$C:$C,'Report - Times'!$A29,Fixtures!$E:$E,'Report - Times'!$B29,Fixtures!$G:$G,'Report - Times'!$AM$1,Fixtures!$J:$J,'Report - Times'!$AP$2))</f>
        <v>0</v>
      </c>
      <c r="AQ29" s="55">
        <f>SUM(COUNTIFS(Fixtures!$C:$C,'Report - Times'!$A29,Fixtures!$E:$E,'Report - Times'!$B29,Fixtures!$G:$G,'Report - Times'!$AM$1,Fixtures!$H:$H,'Report - Times'!$AQ$2))+(COUNTIFS(Fixtures!$C:$C,'Report - Times'!$A29,Fixtures!$E:$E,'Report - Times'!$B29,Fixtures!$G:$G,'Report - Times'!$AM$1,Fixtures!$J:$J,'Report - Times'!$AQ$2))</f>
        <v>0</v>
      </c>
      <c r="AR29" s="122">
        <f>SUM(COUNTIFS(Fixtures!$C:$C,'Report - Times'!$A29,Fixtures!$E:$E,'Report - Times'!$B29,Fixtures!$G:$G,'Report - Times'!$AM$1,Fixtures!$H:$H,'Report - Times'!$AR$2))+(COUNTIFS(Fixtures!$C:$C,'Report - Times'!$A29,Fixtures!$E:$E,'Report - Times'!$B29,Fixtures!$G:$G,'Report - Times'!$AM$1,Fixtures!$J:$J,'Report - Times'!$AR$2))</f>
        <v>0</v>
      </c>
      <c r="AS29" s="121">
        <f>SUM(COUNTIFS(Fixtures!$C:$C,'Report - Times'!$A29,Fixtures!$E:$E,'Report - Times'!$B29,Fixtures!$F:$F,'Report - Times'!C29,Fixtures!$G:$G,'Report - Times'!$AS$1,Fixtures!$H:$H,'Report - Times'!$AS$2))+(COUNTIFS(Fixtures!$C:$C,'Report - Times'!$A29,Fixtures!$E:$E,'Report - Times'!$B29,Fixtures!$F:$F,'Report - Times'!C29,Fixtures!$G:$G,'Report - Times'!$AS$1,Fixtures!$J:$J,'Report - Times'!$AS$2))</f>
        <v>5</v>
      </c>
      <c r="AT29" s="55">
        <f>SUM(COUNTIFS(Fixtures!$C:$C,'Report - Times'!$A29,Fixtures!$E:$E,'Report - Times'!$B29,Fixtures!$F:$F,'Report - Times'!$C29,Fixtures!$G:$G,'Report - Times'!$AS$1,Fixtures!$H:$H,'Report - Times'!$AT$2))+(COUNTIFS(Fixtures!$C:$C,'Report - Times'!$A29,Fixtures!$E:$E,'Report - Times'!$B29,Fixtures!$F:$F,'Report - Times'!$C29,Fixtures!$G:$G,'Report - Times'!$AS$1,Fixtures!$J:$J,'Report - Times'!$AT$2))</f>
        <v>6</v>
      </c>
      <c r="AU29" s="55">
        <f>SUM(COUNTIFS(Fixtures!$C:$C,'Report - Times'!$A29,Fixtures!$E:$E,'Report - Times'!$B29,Fixtures!$F:$F,'Report - Times'!$C29,Fixtures!$G:$G,'Report - Times'!$AS$1,Fixtures!$H:$H,'Report - Times'!$AU$2))+(COUNTIFS(Fixtures!$C:$C,'Report - Times'!$A29,Fixtures!$E:$E,'Report - Times'!$B29,Fixtures!$F:$F,'Report - Times'!$C29,Fixtures!$G:$G,'Report - Times'!$AS$1,Fixtures!$J:$J,'Report - Times'!$AU$2))</f>
        <v>8</v>
      </c>
      <c r="AV29" s="55">
        <f>SUM(COUNTIFS(Fixtures!$C:$C,'Report - Times'!$A29,Fixtures!$E:$E,'Report - Times'!$B29,Fixtures!$F:$F,'Report - Times'!$C29,Fixtures!$G:$G,'Report - Times'!$AS$1,Fixtures!$H:$H,'Report - Times'!$AV$2))+(COUNTIFS(Fixtures!$C:$C,'Report - Times'!$A29,Fixtures!$E:$E,'Report - Times'!$B29,Fixtures!$F:$F,'Report - Times'!$C29,Fixtures!$G:$G,'Report - Times'!$AS$1,Fixtures!$J:$J,'Report - Times'!$AV$2))</f>
        <v>5</v>
      </c>
      <c r="AW29" s="122">
        <f>SUM(COUNTIFS(Fixtures!$C:$C,'Report - Times'!$A29,Fixtures!$E:$E,'Report - Times'!$B29,Fixtures!$F:$F,'Report - Times'!$C29,Fixtures!$G:$G,'Report - Times'!$AS$1,Fixtures!$H:$H,'Report - Times'!$AW$2))+(COUNTIFS(Fixtures!$C:$C,'Report - Times'!$A29,Fixtures!$E:$E,'Report - Times'!$B29,Fixtures!$F:$F,'Report - Times'!$C29,Fixtures!$G:$G,'Report - Times'!$AS$1,Fixtures!$J:$J,'Report - Times'!$AW$2))</f>
        <v>6</v>
      </c>
      <c r="AX29" s="121">
        <f>SUM(COUNTIFS(Fixtures!$C:$C,'Report - Times'!$A29,Fixtures!$E:$E,'Report - Times'!$B29,Fixtures!$F:$F,'Report - Times'!$C29,Fixtures!$G:$G,'Report - Times'!$AX$1,Fixtures!$H:$H,'Report - Times'!$AX$2))+(COUNTIFS(Fixtures!$C:$C,'Report - Times'!$A29,Fixtures!$E:$E,'Report - Times'!$B29,Fixtures!$F:$F,'Report - Times'!$C29,Fixtures!$G:$G,'Report - Times'!$AX$1,Fixtures!$J:$J,'Report - Times'!$AX$2))</f>
        <v>0</v>
      </c>
      <c r="AY29" s="55">
        <f>SUM(COUNTIFS(Fixtures!$C:$C,'Report - Times'!$A29,Fixtures!$E:$E,'Report - Times'!$B29,Fixtures!$F:$F,'Report - Times'!$C29,Fixtures!$G:$G,'Report - Times'!$AX$1,Fixtures!$H:$H,'Report - Times'!$AY$2))+(COUNTIFS(Fixtures!$C:$C,'Report - Times'!$A29,Fixtures!$E:$E,'Report - Times'!$B29,Fixtures!$F:$F,'Report - Times'!$C29,Fixtures!$G:$G,'Report - Times'!$AX$1,Fixtures!$J:$J,'Report - Times'!$AY$2))</f>
        <v>0</v>
      </c>
      <c r="AZ29" s="55">
        <f>SUM(COUNTIFS(Fixtures!$C:$C,'Report - Times'!$A29,Fixtures!$E:$E,'Report - Times'!$B29,Fixtures!$F:$F,'Report - Times'!$C29,Fixtures!$G:$G,'Report - Times'!$AX$1,Fixtures!$H:$H,'Report - Times'!$AZ$2))+(COUNTIFS(Fixtures!$C:$C,'Report - Times'!$A29,Fixtures!$E:$E,'Report - Times'!$B29,Fixtures!$F:$F,'Report - Times'!$C29,Fixtures!$G:$G,'Report - Times'!$AX$1,Fixtures!$J:$J,'Report - Times'!$AZ$2))</f>
        <v>0</v>
      </c>
      <c r="BA29" s="55">
        <f>SUM(COUNTIFS(Fixtures!$C:$C,'Report - Times'!$A29,Fixtures!$E:$E,'Report - Times'!$B29,Fixtures!$F:$F,'Report - Times'!$C29,Fixtures!$G:$G,'Report - Times'!$AX$1,Fixtures!$H:$H,'Report - Times'!$BA$2))+(COUNTIFS(Fixtures!$C:$C,'Report - Times'!$A29,Fixtures!$E:$E,'Report - Times'!$B29,Fixtures!$F:$F,'Report - Times'!$C29,Fixtures!$G:$G,'Report - Times'!$AX$1,Fixtures!$J:$J,'Report - Times'!$BA$2))</f>
        <v>0</v>
      </c>
      <c r="BB29" s="122">
        <f>SUM(COUNTIFS(Fixtures!$C:$C,'Report - Times'!$A29,Fixtures!$E:$E,'Report - Times'!$B29,Fixtures!$F:$F,'Report - Times'!$C29,Fixtures!$G:$G,'Report - Times'!$AX$1,Fixtures!$H:$H,'Report - Times'!$BB$2))+(COUNTIFS(Fixtures!$C:$C,'Report - Times'!$A29,Fixtures!$E:$E,'Report - Times'!$B29,Fixtures!$F:$F,'Report - Times'!$C29,Fixtures!$G:$G,'Report - Times'!$AX$1,Fixtures!$J:$J,'Report - Times'!$BB$2))</f>
        <v>0</v>
      </c>
    </row>
    <row r="30" spans="1:54" s="14" customFormat="1" ht="11.25" x14ac:dyDescent="0.2">
      <c r="A30" s="153" t="s">
        <v>26</v>
      </c>
      <c r="B30" s="154" t="s">
        <v>244</v>
      </c>
      <c r="C30" s="155" t="s">
        <v>72</v>
      </c>
      <c r="D30" s="67">
        <f t="shared" si="24"/>
        <v>0</v>
      </c>
      <c r="E30" s="55">
        <f t="shared" si="25"/>
        <v>0</v>
      </c>
      <c r="F30" s="55">
        <f t="shared" si="26"/>
        <v>0</v>
      </c>
      <c r="G30" s="55">
        <f t="shared" si="27"/>
        <v>0</v>
      </c>
      <c r="H30" s="55">
        <f t="shared" si="28"/>
        <v>0</v>
      </c>
      <c r="I30" s="55">
        <f t="shared" si="29"/>
        <v>0</v>
      </c>
      <c r="J30" s="55">
        <f t="shared" si="30"/>
        <v>15</v>
      </c>
      <c r="K30" s="66">
        <f t="shared" si="31"/>
        <v>0</v>
      </c>
      <c r="L30" s="117">
        <f>SUM(COUNTIFS(Fixtures!$C:$C,'Report - Times'!$A30,Fixtures!$E:$E,'Report - Times'!$B30,Fixtures!$G:$G,'Report - Times'!$L$1,Fixtures!$H:$H,'Report - Times'!$L$2))+(COUNTIFS(Fixtures!$C:$C,'Report - Times'!$A30,Fixtures!$E:$E,'Report - Times'!$B30,Fixtures!$G:$G,'Report - Times'!$L$1,Fixtures!$J:$J,'Report - Times'!$L$2))</f>
        <v>0</v>
      </c>
      <c r="M30" s="55">
        <f>SUM(COUNTIFS(Fixtures!$C:$C,'Report - Times'!$A30,Fixtures!$E:$E,'Report - Times'!$B30,Fixtures!$G:$G,'Report - Times'!$L$1,Fixtures!$H:$H,'Report - Times'!$M$2))+(COUNTIFS(Fixtures!$C:$C,'Report - Times'!$A30,Fixtures!$E:$E,'Report - Times'!$B30,Fixtures!$G:$G,'Report - Times'!$L$1,Fixtures!$J:$J,'Report - Times'!$M$2))</f>
        <v>0</v>
      </c>
      <c r="N30" s="55">
        <f>SUM(COUNTIFS(Fixtures!$C:$C,'Report - Times'!$A30,Fixtures!$E:$E,'Report - Times'!$B30,Fixtures!$G:$G,'Report - Times'!$L$1,Fixtures!$H:$H,'Report - Times'!$N$2))+(COUNTIFS(Fixtures!$C:$C,'Report - Times'!$A30,Fixtures!$E:$E,'Report - Times'!$B30,Fixtures!$G:$G,'Report - Times'!$L$1,Fixtures!$J:$J,'Report - Times'!$N$2))</f>
        <v>0</v>
      </c>
      <c r="O30" s="55">
        <f>SUM(COUNTIFS(Fixtures!$C:$C,'Report - Times'!$A30,Fixtures!$E:$E,'Report - Times'!$B30,Fixtures!$G:$G,'Report - Times'!$L$1,Fixtures!$H:$H,'Report - Times'!$O$2))+(COUNTIFS(Fixtures!$C:$C,'Report - Times'!$A30,Fixtures!$E:$E,'Report - Times'!$B30,Fixtures!$G:$G,'Report - Times'!$L$1,Fixtures!$J:$J,'Report - Times'!$O$2))</f>
        <v>0</v>
      </c>
      <c r="P30" s="66">
        <f>SUM(COUNTIFS(Fixtures!$C:$C,'Report - Times'!$A30,Fixtures!$E:$E,'Report - Times'!$B30,Fixtures!$G:$G,'Report - Times'!$L$1,Fixtures!$H:$H,'Report - Times'!$P$2))+(COUNTIFS(Fixtures!$C:$C,'Report - Times'!$A30,Fixtures!$E:$E,'Report - Times'!$B30,Fixtures!$G:$G,'Report - Times'!$L$1,Fixtures!$J:$J,'Report - Times'!$P$2))</f>
        <v>0</v>
      </c>
      <c r="Q30" s="121">
        <f>SUM(COUNTIFS(Fixtures!$C:$C,'Report - Times'!$A30,Fixtures!$E:$E,'Report - Times'!$B30,Fixtures!$G:$G,'Report - Times'!$Q$1,Fixtures!$H:$H,'Report - Times'!$Q$2))+(COUNTIFS(Fixtures!$C:$C,'Report - Times'!$A30,Fixtures!$E:$E,'Report - Times'!$B30,Fixtures!$G:$G,'Report - Times'!$Q$1,Fixtures!$J:$J,'Report - Times'!$Q$2))</f>
        <v>0</v>
      </c>
      <c r="R30" s="55">
        <f>SUM(COUNTIFS(Fixtures!$C:$C,'Report - Times'!$A30,Fixtures!$E:$E,'Report - Times'!$B30,Fixtures!$G:$G,'Report - Times'!$Q$1,Fixtures!$H:$H,'Report - Times'!$R$2))+(COUNTIFS(Fixtures!$C:$C,'Report - Times'!$A30,Fixtures!$E:$E,'Report - Times'!$B30,Fixtures!$G:$G,'Report - Times'!$Q$1,Fixtures!$J:$J,'Report - Times'!$R$2))</f>
        <v>0</v>
      </c>
      <c r="S30" s="55">
        <f>SUM(COUNTIFS(Fixtures!$C:$C,'Report - Times'!$A30,Fixtures!$E:$E,'Report - Times'!$B30,Fixtures!$G:$G,'Report - Times'!$Q$1,Fixtures!$H:$H,'Report - Times'!$S$2))+(COUNTIFS(Fixtures!$C:$C,'Report - Times'!$A30,Fixtures!$E:$E,'Report - Times'!$B30,Fixtures!$G:$G,'Report - Times'!$Q$1,Fixtures!$J:$J,'Report - Times'!$S$2))</f>
        <v>0</v>
      </c>
      <c r="T30" s="55">
        <f>SUM(COUNTIFS(Fixtures!$C:$C,'Report - Times'!$A30,Fixtures!$E:$E,'Report - Times'!$B30,Fixtures!$G:$G,'Report - Times'!$Q$1,Fixtures!$H:$H,'Report - Times'!$T$2))+(COUNTIFS(Fixtures!$C:$C,'Report - Times'!$A30,Fixtures!$E:$E,'Report - Times'!$B30,Fixtures!$G:$G,'Report - Times'!$Q$1,Fixtures!$J:$J,'Report - Times'!$T$2))</f>
        <v>0</v>
      </c>
      <c r="U30" s="122">
        <f>SUM(COUNTIFS(Fixtures!$C:$C,'Report - Times'!$A30,Fixtures!$E:$E,'Report - Times'!$B30,Fixtures!$G:$G,'Report - Times'!$Q$1,Fixtures!$H:$H,'Report - Times'!$U$2))+(COUNTIFS(Fixtures!$C:$C,'Report - Times'!$A30,Fixtures!$E:$E,'Report - Times'!$B30,Fixtures!$G:$G,'Report - Times'!$Q$1,Fixtures!$J:$J,'Report - Times'!$U$2))</f>
        <v>0</v>
      </c>
      <c r="V30" s="121">
        <f>SUM(COUNTIFS(Fixtures!$C:$C,'Report - Times'!$A30,Fixtures!$E:$E,'Report - Times'!$B30,Fixtures!$G:$G,'Report - Times'!$V$1,Fixtures!$H:$H,'Report - Times'!$V$2))+(COUNTIFS(Fixtures!$C:$C,'Report - Times'!$A30,Fixtures!$E:$E,'Report - Times'!$B30,Fixtures!$G:$G,'Report - Times'!$V$1,Fixtures!$J:$J,'Report - Times'!$V$2))</f>
        <v>0</v>
      </c>
      <c r="W30" s="55">
        <f>SUM(COUNTIFS(Fixtures!$C:$C,'Report - Times'!$A30,Fixtures!$E:$E,'Report - Times'!$B30,Fixtures!$G:$G,'Report - Times'!$V$1,Fixtures!$H:$H,'Report - Times'!$W$2))+(COUNTIFS(Fixtures!$C:$C,'Report - Times'!$A30,Fixtures!$E:$E,'Report - Times'!$B30,Fixtures!$G:$G,'Report - Times'!$V$1,Fixtures!$J:$J,'Report - Times'!$W$2))</f>
        <v>0</v>
      </c>
      <c r="X30" s="55">
        <f>SUM(COUNTIFS(Fixtures!$C:$C,'Report - Times'!$A30,Fixtures!$E:$E,'Report - Times'!$B30,Fixtures!$G:$G,'Report - Times'!$V$1,Fixtures!$H:$H,'Report - Times'!$X$2))+(COUNTIFS(Fixtures!$C:$C,'Report - Times'!$A30,Fixtures!$E:$E,'Report - Times'!$B30,Fixtures!$G:$G,'Report - Times'!$V$1,Fixtures!$J:$J,'Report - Times'!$X$2))</f>
        <v>0</v>
      </c>
      <c r="Y30" s="55">
        <f>SUM(COUNTIFS(Fixtures!$C:$C,'Report - Times'!$A30,Fixtures!$E:$E,'Report - Times'!$B30,Fixtures!$G:$G,'Report - Times'!$V$1,Fixtures!$H:$H,'Report - Times'!$Y$2))+(COUNTIFS(Fixtures!$C:$C,'Report - Times'!$A30,Fixtures!$E:$E,'Report - Times'!$B30,Fixtures!$G:$G,'Report - Times'!$V$1,Fixtures!$J:$J,'Report - Times'!$Y$2))</f>
        <v>0</v>
      </c>
      <c r="Z30" s="122">
        <f>SUM(COUNTIFS(Fixtures!$C:$C,'Report - Times'!$A30,Fixtures!$E:$E,'Report - Times'!$B30,Fixtures!$G:$G,'Report - Times'!$V$1,Fixtures!$H:$H,'Report - Times'!$Z$2))+(COUNTIFS(Fixtures!$C:$C,'Report - Times'!$A30,Fixtures!$E:$E,'Report - Times'!$B30,Fixtures!$G:$G,'Report - Times'!$V$1,Fixtures!$J:$J,'Report - Times'!$Z$2))</f>
        <v>0</v>
      </c>
      <c r="AA30" s="127">
        <f>SUM(COUNTIFS(Fixtures!$C:$C,'Report - Times'!$A30,Fixtures!$E:$E,'Report - Times'!$B30,Fixtures!$G:$G,'Report - Times'!$AA$1,Fixtures!$H:$H,'Report - Times'!$AA$2))+(COUNTIFS(Fixtures!$C:$C,'Report - Times'!$A30,Fixtures!$E:$E,'Report - Times'!$B30,Fixtures!$G:$G,'Report - Times'!$AA$1,Fixtures!$J:$J,'Report - Times'!$AA$2))</f>
        <v>0</v>
      </c>
      <c r="AB30" s="49">
        <f>SUM(COUNTIFS(Fixtures!$C:$C,'Report - Times'!$A30,Fixtures!$E:$E,'Report - Times'!$B30,Fixtures!$G:$G,'Report - Times'!$AA$1,Fixtures!$H:$H,'Report - Times'!$AB$2))+(COUNTIFS(Fixtures!$C:$C,'Report - Times'!$A30,Fixtures!$E:$E,'Report - Times'!$B30,Fixtures!$G:$G,'Report - Times'!$AA$1,Fixtures!$J:$J,'Report - Times'!$AB$2))</f>
        <v>0</v>
      </c>
      <c r="AC30" s="49">
        <f>SUM(COUNTIFS(Fixtures!$C:$C,'Report - Times'!$A30,Fixtures!$E:$E,'Report - Times'!$B30,Fixtures!$G:$G,'Report - Times'!$AA$1,Fixtures!$H:$H,'Report - Times'!$AC$2))+(COUNTIFS(Fixtures!$C:$C,'Report - Times'!$A30,Fixtures!$E:$E,'Report - Times'!$B30,Fixtures!$G:$G,'Report - Times'!$AA$1,Fixtures!$J:$J,'Report - Times'!$AC$2))</f>
        <v>0</v>
      </c>
      <c r="AD30" s="49">
        <f>SUM(COUNTIFS(Fixtures!$C:$C,'Report - Times'!$A30,Fixtures!$E:$E,'Report - Times'!$B30,Fixtures!$G:$G,'Report - Times'!$AA$1,Fixtures!$H:$H,'Report - Times'!$AD$2))+(COUNTIFS(Fixtures!$C:$C,'Report - Times'!$A30,Fixtures!$E:$E,'Report - Times'!$B30,Fixtures!$G:$G,'Report - Times'!$AA$1,Fixtures!$J:$J,'Report - Times'!$AD$2))</f>
        <v>0</v>
      </c>
      <c r="AE30" s="49">
        <f>SUM(COUNTIFS(Fixtures!$C:$C,'Report - Times'!$A30,Fixtures!$E:$E,'Report - Times'!$B30,Fixtures!$G:$G,'Report - Times'!$AA$1,Fixtures!$H:$H,'Report - Times'!$AE$2))+(COUNTIFS(Fixtures!$C:$C,'Report - Times'!$A30,Fixtures!$E:$E,'Report - Times'!$B30,Fixtures!$G:$G,'Report - Times'!$AA$1,Fixtures!$J:$J,'Report - Times'!$AE$2))</f>
        <v>0</v>
      </c>
      <c r="AF30" s="128">
        <f>SUM(COUNTIFS(Fixtures!$C:$C,'Report - Times'!$A30,Fixtures!$E:$E,'Report - Times'!$B30,Fixtures!$G:$G,'Report - Times'!$AA$1,Fixtures!$H:$H,'Report - Times'!$AF$2))+(COUNTIFS(Fixtures!$C:$C,'Report - Times'!$A30,Fixtures!$E:$E,'Report - Times'!$B30,Fixtures!$G:$G,'Report - Times'!$AA$1,Fixtures!$J:$J,'Report - Times'!$AF$2))</f>
        <v>0</v>
      </c>
      <c r="AG30" s="121">
        <f>SUM(COUNTIFS(Fixtures!$C:$C,'Report - Times'!$A30,Fixtures!$E:$E,'Report - Times'!$B30,Fixtures!$G:$G,'Report - Times'!$AG$1,Fixtures!$H:$H,'Report - Times'!$AG$2))+(COUNTIFS(Fixtures!$C:$C,'Report - Times'!$A30,Fixtures!$E:$E,'Report - Times'!$B30,Fixtures!$G:$G,'Report - Times'!$AG$1,Fixtures!$J:$J,'Report - Times'!$AG$2))</f>
        <v>0</v>
      </c>
      <c r="AH30" s="56">
        <f>SUM(COUNTIFS(Fixtures!$C:$C,'Report - Times'!$A30,Fixtures!$E:$E,'Report - Times'!$B30,Fixtures!$G:$G,'Report - Times'!$AG$1,Fixtures!$H:$H,'Report - Times'!$AH$2))+(COUNTIFS(Fixtures!$C:$C,'Report - Times'!$A30,Fixtures!$E:$E,'Report - Times'!$B30,Fixtures!$G:$G,'Report - Times'!$AG$1,Fixtures!$J:$J,'Report - Times'!$AH$2))</f>
        <v>0</v>
      </c>
      <c r="AI30" s="55">
        <f>SUM(COUNTIFS(Fixtures!$C:$C,'Report - Times'!$A30,Fixtures!$E:$E,'Report - Times'!$B30,Fixtures!$G:$G,'Report - Times'!$AG$1,Fixtures!$H:$H,'Report - Times'!$AI$2))+(COUNTIFS(Fixtures!$C:$C,'Report - Times'!$A30,Fixtures!$E:$E,'Report - Times'!$B30,Fixtures!$G:$G,'Report - Times'!$AG$1,Fixtures!$J:$J,'Report - Times'!$AI$2))</f>
        <v>0</v>
      </c>
      <c r="AJ30" s="55">
        <f>SUM(COUNTIFS(Fixtures!$C:$C,'Report - Times'!$A30,Fixtures!$E:$E,'Report - Times'!$B30,Fixtures!$G:$G,'Report - Times'!$AG$1,Fixtures!$H:$H,'Report - Times'!$AJ$2))+(COUNTIFS(Fixtures!$C:$C,'Report - Times'!$A30,Fixtures!$E:$E,'Report - Times'!$B30,Fixtures!$G:$G,'Report - Times'!$AG$1,Fixtures!$J:$J,'Report - Times'!$AJ$2))</f>
        <v>0</v>
      </c>
      <c r="AK30" s="55">
        <f>SUM(COUNTIFS(Fixtures!$C:$C,'Report - Times'!$A30,Fixtures!$E:$E,'Report - Times'!$B30,Fixtures!$G:$G,'Report - Times'!$AG$1,Fixtures!$H:$H,'Report - Times'!$AK$2))+(COUNTIFS(Fixtures!$C:$C,'Report - Times'!$A30,Fixtures!$E:$E,'Report - Times'!$B30,Fixtures!$G:$G,'Report - Times'!$AG$1,Fixtures!$J:$J,'Report - Times'!$AK$2))</f>
        <v>0</v>
      </c>
      <c r="AL30" s="122">
        <f>SUM(COUNTIFS(Fixtures!$C:$C,'Report - Times'!$A30,Fixtures!$E:$E,'Report - Times'!$B30,Fixtures!$G:$G,'Report - Times'!$AG$1,Fixtures!$H:$H,'Report - Times'!$AL$2))+(COUNTIFS(Fixtures!$C:$C,'Report - Times'!$A30,Fixtures!$E:$E,'Report - Times'!$B30,Fixtures!$G:$G,'Report - Times'!$AG$1,Fixtures!$J:$J,'Report - Times'!$AL$2))</f>
        <v>0</v>
      </c>
      <c r="AM30" s="121">
        <f>SUM(COUNTIFS(Fixtures!$C:$C,'Report - Times'!$A30,Fixtures!$E:$E,'Report - Times'!$B30,Fixtures!$G:$G,'Report - Times'!$AM$1,Fixtures!$H:$H,'Report - Times'!$AM$2))+(COUNTIFS(Fixtures!$C:$C,'Report - Times'!$A30,Fixtures!$E:$E,'Report - Times'!$B30,Fixtures!$G:$G,'Report - Times'!$AM$1,Fixtures!$J:$J,'Report - Times'!$AM$2))</f>
        <v>0</v>
      </c>
      <c r="AN30" s="55">
        <f>SUM(COUNTIFS(Fixtures!$C:$C,'Report - Times'!$A30,Fixtures!$E:$E,'Report - Times'!$B30,Fixtures!$G:$G,'Report - Times'!$AM$1,Fixtures!$H:$H,'Report - Times'!$AN$2))+(COUNTIFS(Fixtures!$C:$C,'Report - Times'!$A30,Fixtures!$E:$E,'Report - Times'!$B30,Fixtures!$G:$G,'Report - Times'!$AM$1,Fixtures!$J:$J,'Report - Times'!$AN$2))</f>
        <v>0</v>
      </c>
      <c r="AO30" s="55">
        <f>SUM(COUNTIFS(Fixtures!$C:$C,'Report - Times'!$A30,Fixtures!$E:$E,'Report - Times'!$B30,Fixtures!$G:$G,'Report - Times'!$AM$1,Fixtures!$H:$H,'Report - Times'!$AO$2))+(COUNTIFS(Fixtures!$C:$C,'Report - Times'!$A30,Fixtures!$E:$E,'Report - Times'!$B30,Fixtures!$G:$G,'Report - Times'!$AM$1,Fixtures!$J:$J,'Report - Times'!$AO$2))</f>
        <v>0</v>
      </c>
      <c r="AP30" s="55">
        <f>SUM(COUNTIFS(Fixtures!$C:$C,'Report - Times'!$A30,Fixtures!$E:$E,'Report - Times'!$B30,Fixtures!$G:$G,'Report - Times'!$AM$1,Fixtures!$H:$H,'Report - Times'!$AP$2))+(COUNTIFS(Fixtures!$C:$C,'Report - Times'!$A30,Fixtures!$E:$E,'Report - Times'!$B30,Fixtures!$G:$G,'Report - Times'!$AM$1,Fixtures!$J:$J,'Report - Times'!$AP$2))</f>
        <v>0</v>
      </c>
      <c r="AQ30" s="55">
        <f>SUM(COUNTIFS(Fixtures!$C:$C,'Report - Times'!$A30,Fixtures!$E:$E,'Report - Times'!$B30,Fixtures!$G:$G,'Report - Times'!$AM$1,Fixtures!$H:$H,'Report - Times'!$AQ$2))+(COUNTIFS(Fixtures!$C:$C,'Report - Times'!$A30,Fixtures!$E:$E,'Report - Times'!$B30,Fixtures!$G:$G,'Report - Times'!$AM$1,Fixtures!$J:$J,'Report - Times'!$AQ$2))</f>
        <v>0</v>
      </c>
      <c r="AR30" s="122">
        <f>SUM(COUNTIFS(Fixtures!$C:$C,'Report - Times'!$A30,Fixtures!$E:$E,'Report - Times'!$B30,Fixtures!$G:$G,'Report - Times'!$AM$1,Fixtures!$H:$H,'Report - Times'!$AR$2))+(COUNTIFS(Fixtures!$C:$C,'Report - Times'!$A30,Fixtures!$E:$E,'Report - Times'!$B30,Fixtures!$G:$G,'Report - Times'!$AM$1,Fixtures!$J:$J,'Report - Times'!$AR$2))</f>
        <v>0</v>
      </c>
      <c r="AS30" s="121">
        <f>SUM(COUNTIFS(Fixtures!$C:$C,'Report - Times'!$A30,Fixtures!$E:$E,'Report - Times'!$B30,Fixtures!$F:$F,'Report - Times'!C30,Fixtures!$G:$G,'Report - Times'!$AS$1,Fixtures!$H:$H,'Report - Times'!$AS$2))+(COUNTIFS(Fixtures!$C:$C,'Report - Times'!$A30,Fixtures!$E:$E,'Report - Times'!$B30,Fixtures!$F:$F,'Report - Times'!C30,Fixtures!$G:$G,'Report - Times'!$AS$1,Fixtures!$J:$J,'Report - Times'!$AS$2))</f>
        <v>7</v>
      </c>
      <c r="AT30" s="55">
        <f>SUM(COUNTIFS(Fixtures!$C:$C,'Report - Times'!$A30,Fixtures!$E:$E,'Report - Times'!$B30,Fixtures!$F:$F,'Report - Times'!$C30,Fixtures!$G:$G,'Report - Times'!$AS$1,Fixtures!$H:$H,'Report - Times'!$AT$2))+(COUNTIFS(Fixtures!$C:$C,'Report - Times'!$A30,Fixtures!$E:$E,'Report - Times'!$B30,Fixtures!$F:$F,'Report - Times'!$C30,Fixtures!$G:$G,'Report - Times'!$AS$1,Fixtures!$J:$J,'Report - Times'!$AT$2))</f>
        <v>6</v>
      </c>
      <c r="AU30" s="55">
        <f>SUM(COUNTIFS(Fixtures!$C:$C,'Report - Times'!$A30,Fixtures!$E:$E,'Report - Times'!$B30,Fixtures!$F:$F,'Report - Times'!$C30,Fixtures!$G:$G,'Report - Times'!$AS$1,Fixtures!$H:$H,'Report - Times'!$AU$2))+(COUNTIFS(Fixtures!$C:$C,'Report - Times'!$A30,Fixtures!$E:$E,'Report - Times'!$B30,Fixtures!$F:$F,'Report - Times'!$C30,Fixtures!$G:$G,'Report - Times'!$AS$1,Fixtures!$J:$J,'Report - Times'!$AU$2))</f>
        <v>4</v>
      </c>
      <c r="AV30" s="55">
        <f>SUM(COUNTIFS(Fixtures!$C:$C,'Report - Times'!$A30,Fixtures!$E:$E,'Report - Times'!$B30,Fixtures!$F:$F,'Report - Times'!$C30,Fixtures!$G:$G,'Report - Times'!$AS$1,Fixtures!$H:$H,'Report - Times'!$AV$2))+(COUNTIFS(Fixtures!$C:$C,'Report - Times'!$A30,Fixtures!$E:$E,'Report - Times'!$B30,Fixtures!$F:$F,'Report - Times'!$C30,Fixtures!$G:$G,'Report - Times'!$AS$1,Fixtures!$J:$J,'Report - Times'!$AV$2))</f>
        <v>7</v>
      </c>
      <c r="AW30" s="122">
        <f>SUM(COUNTIFS(Fixtures!$C:$C,'Report - Times'!$A30,Fixtures!$E:$E,'Report - Times'!$B30,Fixtures!$F:$F,'Report - Times'!$C30,Fixtures!$G:$G,'Report - Times'!$AS$1,Fixtures!$H:$H,'Report - Times'!$AW$2))+(COUNTIFS(Fixtures!$C:$C,'Report - Times'!$A30,Fixtures!$E:$E,'Report - Times'!$B30,Fixtures!$F:$F,'Report - Times'!$C30,Fixtures!$G:$G,'Report - Times'!$AS$1,Fixtures!$J:$J,'Report - Times'!$AW$2))</f>
        <v>6</v>
      </c>
      <c r="AX30" s="121">
        <f>SUM(COUNTIFS(Fixtures!$C:$C,'Report - Times'!$A30,Fixtures!$E:$E,'Report - Times'!$B30,Fixtures!$F:$F,'Report - Times'!$C30,Fixtures!$G:$G,'Report - Times'!$AX$1,Fixtures!$H:$H,'Report - Times'!$AX$2))+(COUNTIFS(Fixtures!$C:$C,'Report - Times'!$A30,Fixtures!$E:$E,'Report - Times'!$B30,Fixtures!$F:$F,'Report - Times'!$C30,Fixtures!$G:$G,'Report - Times'!$AX$1,Fixtures!$J:$J,'Report - Times'!$AX$2))</f>
        <v>0</v>
      </c>
      <c r="AY30" s="55">
        <f>SUM(COUNTIFS(Fixtures!$C:$C,'Report - Times'!$A30,Fixtures!$E:$E,'Report - Times'!$B30,Fixtures!$F:$F,'Report - Times'!$C30,Fixtures!$G:$G,'Report - Times'!$AX$1,Fixtures!$H:$H,'Report - Times'!$AY$2))+(COUNTIFS(Fixtures!$C:$C,'Report - Times'!$A30,Fixtures!$E:$E,'Report - Times'!$B30,Fixtures!$F:$F,'Report - Times'!$C30,Fixtures!$G:$G,'Report - Times'!$AX$1,Fixtures!$J:$J,'Report - Times'!$AY$2))</f>
        <v>0</v>
      </c>
      <c r="AZ30" s="55">
        <f>SUM(COUNTIFS(Fixtures!$C:$C,'Report - Times'!$A30,Fixtures!$E:$E,'Report - Times'!$B30,Fixtures!$F:$F,'Report - Times'!$C30,Fixtures!$G:$G,'Report - Times'!$AX$1,Fixtures!$H:$H,'Report - Times'!$AZ$2))+(COUNTIFS(Fixtures!$C:$C,'Report - Times'!$A30,Fixtures!$E:$E,'Report - Times'!$B30,Fixtures!$F:$F,'Report - Times'!$C30,Fixtures!$G:$G,'Report - Times'!$AX$1,Fixtures!$J:$J,'Report - Times'!$AZ$2))</f>
        <v>0</v>
      </c>
      <c r="BA30" s="55">
        <f>SUM(COUNTIFS(Fixtures!$C:$C,'Report - Times'!$A30,Fixtures!$E:$E,'Report - Times'!$B30,Fixtures!$F:$F,'Report - Times'!$C30,Fixtures!$G:$G,'Report - Times'!$AX$1,Fixtures!$H:$H,'Report - Times'!$BA$2))+(COUNTIFS(Fixtures!$C:$C,'Report - Times'!$A30,Fixtures!$E:$E,'Report - Times'!$B30,Fixtures!$F:$F,'Report - Times'!$C30,Fixtures!$G:$G,'Report - Times'!$AX$1,Fixtures!$J:$J,'Report - Times'!$BA$2))</f>
        <v>0</v>
      </c>
      <c r="BB30" s="122">
        <f>SUM(COUNTIFS(Fixtures!$C:$C,'Report - Times'!$A30,Fixtures!$E:$E,'Report - Times'!$B30,Fixtures!$F:$F,'Report - Times'!$C30,Fixtures!$G:$G,'Report - Times'!$AX$1,Fixtures!$H:$H,'Report - Times'!$BB$2))+(COUNTIFS(Fixtures!$C:$C,'Report - Times'!$A30,Fixtures!$E:$E,'Report - Times'!$B30,Fixtures!$F:$F,'Report - Times'!$C30,Fixtures!$G:$G,'Report - Times'!$AX$1,Fixtures!$J:$J,'Report - Times'!$BB$2))</f>
        <v>0</v>
      </c>
    </row>
    <row r="31" spans="1:54" s="159" customFormat="1" ht="11.25" x14ac:dyDescent="0.2">
      <c r="A31" s="153" t="s">
        <v>26</v>
      </c>
      <c r="B31" s="154" t="s">
        <v>248</v>
      </c>
      <c r="C31" s="155" t="s">
        <v>72</v>
      </c>
      <c r="D31" s="67">
        <f t="shared" si="24"/>
        <v>0</v>
      </c>
      <c r="E31" s="55">
        <f t="shared" si="25"/>
        <v>0</v>
      </c>
      <c r="F31" s="55">
        <f t="shared" si="26"/>
        <v>0</v>
      </c>
      <c r="G31" s="55">
        <f t="shared" si="27"/>
        <v>1</v>
      </c>
      <c r="H31" s="55">
        <f t="shared" si="28"/>
        <v>0</v>
      </c>
      <c r="I31" s="55">
        <f t="shared" si="29"/>
        <v>0</v>
      </c>
      <c r="J31" s="55">
        <f t="shared" si="30"/>
        <v>0</v>
      </c>
      <c r="K31" s="66">
        <f t="shared" si="31"/>
        <v>0</v>
      </c>
      <c r="L31" s="117">
        <f>SUM(COUNTIFS(Fixtures!$C:$C,'Report - Times'!$A31,Fixtures!$E:$E,'Report - Times'!$B31,Fixtures!$G:$G,'Report - Times'!$L$1,Fixtures!$H:$H,'Report - Times'!$L$2))+(COUNTIFS(Fixtures!$C:$C,'Report - Times'!$A31,Fixtures!$E:$E,'Report - Times'!$B31,Fixtures!$G:$G,'Report - Times'!$L$1,Fixtures!$J:$J,'Report - Times'!$L$2))</f>
        <v>0</v>
      </c>
      <c r="M31" s="55">
        <f>SUM(COUNTIFS(Fixtures!$C:$C,'Report - Times'!$A31,Fixtures!$E:$E,'Report - Times'!$B31,Fixtures!$G:$G,'Report - Times'!$L$1,Fixtures!$H:$H,'Report - Times'!$M$2))+(COUNTIFS(Fixtures!$C:$C,'Report - Times'!$A31,Fixtures!$E:$E,'Report - Times'!$B31,Fixtures!$G:$G,'Report - Times'!$L$1,Fixtures!$J:$J,'Report - Times'!$M$2))</f>
        <v>0</v>
      </c>
      <c r="N31" s="55">
        <f>SUM(COUNTIFS(Fixtures!$C:$C,'Report - Times'!$A31,Fixtures!$E:$E,'Report - Times'!$B31,Fixtures!$G:$G,'Report - Times'!$L$1,Fixtures!$H:$H,'Report - Times'!$N$2))+(COUNTIFS(Fixtures!$C:$C,'Report - Times'!$A31,Fixtures!$E:$E,'Report - Times'!$B31,Fixtures!$G:$G,'Report - Times'!$L$1,Fixtures!$J:$J,'Report - Times'!$N$2))</f>
        <v>0</v>
      </c>
      <c r="O31" s="55">
        <f>SUM(COUNTIFS(Fixtures!$C:$C,'Report - Times'!$A31,Fixtures!$E:$E,'Report - Times'!$B31,Fixtures!$G:$G,'Report - Times'!$L$1,Fixtures!$H:$H,'Report - Times'!$O$2))+(COUNTIFS(Fixtures!$C:$C,'Report - Times'!$A31,Fixtures!$E:$E,'Report - Times'!$B31,Fixtures!$G:$G,'Report - Times'!$L$1,Fixtures!$J:$J,'Report - Times'!$O$2))</f>
        <v>0</v>
      </c>
      <c r="P31" s="66">
        <f>SUM(COUNTIFS(Fixtures!$C:$C,'Report - Times'!$A31,Fixtures!$E:$E,'Report - Times'!$B31,Fixtures!$G:$G,'Report - Times'!$L$1,Fixtures!$H:$H,'Report - Times'!$P$2))+(COUNTIFS(Fixtures!$C:$C,'Report - Times'!$A31,Fixtures!$E:$E,'Report - Times'!$B31,Fixtures!$G:$G,'Report - Times'!$L$1,Fixtures!$J:$J,'Report - Times'!$P$2))</f>
        <v>0</v>
      </c>
      <c r="Q31" s="121">
        <f>SUM(COUNTIFS(Fixtures!$C:$C,'Report - Times'!$A31,Fixtures!$E:$E,'Report - Times'!$B31,Fixtures!$G:$G,'Report - Times'!$Q$1,Fixtures!$H:$H,'Report - Times'!$Q$2))+(COUNTIFS(Fixtures!$C:$C,'Report - Times'!$A31,Fixtures!$E:$E,'Report - Times'!$B31,Fixtures!$G:$G,'Report - Times'!$Q$1,Fixtures!$J:$J,'Report - Times'!$Q$2))</f>
        <v>0</v>
      </c>
      <c r="R31" s="55">
        <f>SUM(COUNTIFS(Fixtures!$C:$C,'Report - Times'!$A31,Fixtures!$E:$E,'Report - Times'!$B31,Fixtures!$G:$G,'Report - Times'!$Q$1,Fixtures!$H:$H,'Report - Times'!$R$2))+(COUNTIFS(Fixtures!$C:$C,'Report - Times'!$A31,Fixtures!$E:$E,'Report - Times'!$B31,Fixtures!$G:$G,'Report - Times'!$Q$1,Fixtures!$J:$J,'Report - Times'!$R$2))</f>
        <v>0</v>
      </c>
      <c r="S31" s="55">
        <f>SUM(COUNTIFS(Fixtures!$C:$C,'Report - Times'!$A31,Fixtures!$E:$E,'Report - Times'!$B31,Fixtures!$G:$G,'Report - Times'!$Q$1,Fixtures!$H:$H,'Report - Times'!$S$2))+(COUNTIFS(Fixtures!$C:$C,'Report - Times'!$A31,Fixtures!$E:$E,'Report - Times'!$B31,Fixtures!$G:$G,'Report - Times'!$Q$1,Fixtures!$J:$J,'Report - Times'!$S$2))</f>
        <v>0</v>
      </c>
      <c r="T31" s="55">
        <f>SUM(COUNTIFS(Fixtures!$C:$C,'Report - Times'!$A31,Fixtures!$E:$E,'Report - Times'!$B31,Fixtures!$G:$G,'Report - Times'!$Q$1,Fixtures!$H:$H,'Report - Times'!$T$2))+(COUNTIFS(Fixtures!$C:$C,'Report - Times'!$A31,Fixtures!$E:$E,'Report - Times'!$B31,Fixtures!$G:$G,'Report - Times'!$Q$1,Fixtures!$J:$J,'Report - Times'!$T$2))</f>
        <v>0</v>
      </c>
      <c r="U31" s="122">
        <f>SUM(COUNTIFS(Fixtures!$C:$C,'Report - Times'!$A31,Fixtures!$E:$E,'Report - Times'!$B31,Fixtures!$G:$G,'Report - Times'!$Q$1,Fixtures!$H:$H,'Report - Times'!$U$2))+(COUNTIFS(Fixtures!$C:$C,'Report - Times'!$A31,Fixtures!$E:$E,'Report - Times'!$B31,Fixtures!$G:$G,'Report - Times'!$Q$1,Fixtures!$J:$J,'Report - Times'!$U$2))</f>
        <v>0</v>
      </c>
      <c r="V31" s="121">
        <f>SUM(COUNTIFS(Fixtures!$C:$C,'Report - Times'!$A31,Fixtures!$E:$E,'Report - Times'!$B31,Fixtures!$G:$G,'Report - Times'!$V$1,Fixtures!$H:$H,'Report - Times'!$V$2))+(COUNTIFS(Fixtures!$C:$C,'Report - Times'!$A31,Fixtures!$E:$E,'Report - Times'!$B31,Fixtures!$G:$G,'Report - Times'!$V$1,Fixtures!$J:$J,'Report - Times'!$V$2))</f>
        <v>0</v>
      </c>
      <c r="W31" s="55">
        <f>SUM(COUNTIFS(Fixtures!$C:$C,'Report - Times'!$A31,Fixtures!$E:$E,'Report - Times'!$B31,Fixtures!$G:$G,'Report - Times'!$V$1,Fixtures!$H:$H,'Report - Times'!$W$2))+(COUNTIFS(Fixtures!$C:$C,'Report - Times'!$A31,Fixtures!$E:$E,'Report - Times'!$B31,Fixtures!$G:$G,'Report - Times'!$V$1,Fixtures!$J:$J,'Report - Times'!$W$2))</f>
        <v>0</v>
      </c>
      <c r="X31" s="55">
        <f>SUM(COUNTIFS(Fixtures!$C:$C,'Report - Times'!$A31,Fixtures!$E:$E,'Report - Times'!$B31,Fixtures!$G:$G,'Report - Times'!$V$1,Fixtures!$H:$H,'Report - Times'!$X$2))+(COUNTIFS(Fixtures!$C:$C,'Report - Times'!$A31,Fixtures!$E:$E,'Report - Times'!$B31,Fixtures!$G:$G,'Report - Times'!$V$1,Fixtures!$J:$J,'Report - Times'!$X$2))</f>
        <v>0</v>
      </c>
      <c r="Y31" s="55">
        <f>SUM(COUNTIFS(Fixtures!$C:$C,'Report - Times'!$A31,Fixtures!$E:$E,'Report - Times'!$B31,Fixtures!$G:$G,'Report - Times'!$V$1,Fixtures!$H:$H,'Report - Times'!$Y$2))+(COUNTIFS(Fixtures!$C:$C,'Report - Times'!$A31,Fixtures!$E:$E,'Report - Times'!$B31,Fixtures!$G:$G,'Report - Times'!$V$1,Fixtures!$J:$J,'Report - Times'!$Y$2))</f>
        <v>0</v>
      </c>
      <c r="Z31" s="122">
        <f>SUM(COUNTIFS(Fixtures!$C:$C,'Report - Times'!$A31,Fixtures!$E:$E,'Report - Times'!$B31,Fixtures!$G:$G,'Report - Times'!$V$1,Fixtures!$H:$H,'Report - Times'!$Z$2))+(COUNTIFS(Fixtures!$C:$C,'Report - Times'!$A31,Fixtures!$E:$E,'Report - Times'!$B31,Fixtures!$G:$G,'Report - Times'!$V$1,Fixtures!$J:$J,'Report - Times'!$Z$2))</f>
        <v>0</v>
      </c>
      <c r="AA31" s="127">
        <f>SUM(COUNTIFS(Fixtures!$C:$C,'Report - Times'!$A31,Fixtures!$E:$E,'Report - Times'!$B31,Fixtures!$G:$G,'Report - Times'!$AA$1,Fixtures!$H:$H,'Report - Times'!$AA$2))+(COUNTIFS(Fixtures!$C:$C,'Report - Times'!$A31,Fixtures!$E:$E,'Report - Times'!$B31,Fixtures!$G:$G,'Report - Times'!$AA$1,Fixtures!$J:$J,'Report - Times'!$AA$2))</f>
        <v>0</v>
      </c>
      <c r="AB31" s="49">
        <f>SUM(COUNTIFS(Fixtures!$C:$C,'Report - Times'!$A31,Fixtures!$E:$E,'Report - Times'!$B31,Fixtures!$G:$G,'Report - Times'!$AA$1,Fixtures!$H:$H,'Report - Times'!$AB$2))+(COUNTIFS(Fixtures!$C:$C,'Report - Times'!$A31,Fixtures!$E:$E,'Report - Times'!$B31,Fixtures!$G:$G,'Report - Times'!$AA$1,Fixtures!$J:$J,'Report - Times'!$AB$2))</f>
        <v>0</v>
      </c>
      <c r="AC31" s="49">
        <f>SUM(COUNTIFS(Fixtures!$C:$C,'Report - Times'!$A31,Fixtures!$E:$E,'Report - Times'!$B31,Fixtures!$G:$G,'Report - Times'!$AA$1,Fixtures!$H:$H,'Report - Times'!$AC$2))+(COUNTIFS(Fixtures!$C:$C,'Report - Times'!$A31,Fixtures!$E:$E,'Report - Times'!$B31,Fixtures!$G:$G,'Report - Times'!$AA$1,Fixtures!$J:$J,'Report - Times'!$AC$2))</f>
        <v>0</v>
      </c>
      <c r="AD31" s="49">
        <f>SUM(COUNTIFS(Fixtures!$C:$C,'Report - Times'!$A31,Fixtures!$E:$E,'Report - Times'!$B31,Fixtures!$G:$G,'Report - Times'!$AA$1,Fixtures!$H:$H,'Report - Times'!$AD$2))+(COUNTIFS(Fixtures!$C:$C,'Report - Times'!$A31,Fixtures!$E:$E,'Report - Times'!$B31,Fixtures!$G:$G,'Report - Times'!$AA$1,Fixtures!$J:$J,'Report - Times'!$AD$2))</f>
        <v>0</v>
      </c>
      <c r="AE31" s="49">
        <f>SUM(COUNTIFS(Fixtures!$C:$C,'Report - Times'!$A31,Fixtures!$E:$E,'Report - Times'!$B31,Fixtures!$G:$G,'Report - Times'!$AA$1,Fixtures!$H:$H,'Report - Times'!$AE$2))+(COUNTIFS(Fixtures!$C:$C,'Report - Times'!$A31,Fixtures!$E:$E,'Report - Times'!$B31,Fixtures!$G:$G,'Report - Times'!$AA$1,Fixtures!$J:$J,'Report - Times'!$AE$2))</f>
        <v>1</v>
      </c>
      <c r="AF31" s="128">
        <f>SUM(COUNTIFS(Fixtures!$C:$C,'Report - Times'!$A31,Fixtures!$E:$E,'Report - Times'!$B31,Fixtures!$G:$G,'Report - Times'!$AA$1,Fixtures!$H:$H,'Report - Times'!$AF$2))+(COUNTIFS(Fixtures!$C:$C,'Report - Times'!$A31,Fixtures!$E:$E,'Report - Times'!$B31,Fixtures!$G:$G,'Report - Times'!$AA$1,Fixtures!$J:$J,'Report - Times'!$AF$2))</f>
        <v>1</v>
      </c>
      <c r="AG31" s="121">
        <f>SUM(COUNTIFS(Fixtures!$C:$C,'Report - Times'!$A31,Fixtures!$E:$E,'Report - Times'!$B31,Fixtures!$G:$G,'Report - Times'!$AG$1,Fixtures!$H:$H,'Report - Times'!$AG$2))+(COUNTIFS(Fixtures!$C:$C,'Report - Times'!$A31,Fixtures!$E:$E,'Report - Times'!$B31,Fixtures!$G:$G,'Report - Times'!$AG$1,Fixtures!$J:$J,'Report - Times'!$AG$2))</f>
        <v>0</v>
      </c>
      <c r="AH31" s="56">
        <f>SUM(COUNTIFS(Fixtures!$C:$C,'Report - Times'!$A31,Fixtures!$E:$E,'Report - Times'!$B31,Fixtures!$G:$G,'Report - Times'!$AG$1,Fixtures!$H:$H,'Report - Times'!$AH$2))+(COUNTIFS(Fixtures!$C:$C,'Report - Times'!$A31,Fixtures!$E:$E,'Report - Times'!$B31,Fixtures!$G:$G,'Report - Times'!$AG$1,Fixtures!$J:$J,'Report - Times'!$AH$2))</f>
        <v>0</v>
      </c>
      <c r="AI31" s="55">
        <f>SUM(COUNTIFS(Fixtures!$C:$C,'Report - Times'!$A31,Fixtures!$E:$E,'Report - Times'!$B31,Fixtures!$G:$G,'Report - Times'!$AG$1,Fixtures!$H:$H,'Report - Times'!$AI$2))+(COUNTIFS(Fixtures!$C:$C,'Report - Times'!$A31,Fixtures!$E:$E,'Report - Times'!$B31,Fixtures!$G:$G,'Report - Times'!$AG$1,Fixtures!$J:$J,'Report - Times'!$AI$2))</f>
        <v>0</v>
      </c>
      <c r="AJ31" s="55">
        <f>SUM(COUNTIFS(Fixtures!$C:$C,'Report - Times'!$A31,Fixtures!$E:$E,'Report - Times'!$B31,Fixtures!$G:$G,'Report - Times'!$AG$1,Fixtures!$H:$H,'Report - Times'!$AJ$2))+(COUNTIFS(Fixtures!$C:$C,'Report - Times'!$A31,Fixtures!$E:$E,'Report - Times'!$B31,Fixtures!$G:$G,'Report - Times'!$AG$1,Fixtures!$J:$J,'Report - Times'!$AJ$2))</f>
        <v>0</v>
      </c>
      <c r="AK31" s="55">
        <f>SUM(COUNTIFS(Fixtures!$C:$C,'Report - Times'!$A31,Fixtures!$E:$E,'Report - Times'!$B31,Fixtures!$G:$G,'Report - Times'!$AG$1,Fixtures!$H:$H,'Report - Times'!$AK$2))+(COUNTIFS(Fixtures!$C:$C,'Report - Times'!$A31,Fixtures!$E:$E,'Report - Times'!$B31,Fixtures!$G:$G,'Report - Times'!$AG$1,Fixtures!$J:$J,'Report - Times'!$AK$2))</f>
        <v>0</v>
      </c>
      <c r="AL31" s="122">
        <f>SUM(COUNTIFS(Fixtures!$C:$C,'Report - Times'!$A31,Fixtures!$E:$E,'Report - Times'!$B31,Fixtures!$G:$G,'Report - Times'!$AG$1,Fixtures!$H:$H,'Report - Times'!$AL$2))+(COUNTIFS(Fixtures!$C:$C,'Report - Times'!$A31,Fixtures!$E:$E,'Report - Times'!$B31,Fixtures!$G:$G,'Report - Times'!$AG$1,Fixtures!$J:$J,'Report - Times'!$AL$2))</f>
        <v>0</v>
      </c>
      <c r="AM31" s="121">
        <f>SUM(COUNTIFS(Fixtures!$C:$C,'Report - Times'!$A31,Fixtures!$E:$E,'Report - Times'!$B31,Fixtures!$G:$G,'Report - Times'!$AM$1,Fixtures!$H:$H,'Report - Times'!$AM$2))+(COUNTIFS(Fixtures!$C:$C,'Report - Times'!$A31,Fixtures!$E:$E,'Report - Times'!$B31,Fixtures!$G:$G,'Report - Times'!$AM$1,Fixtures!$J:$J,'Report - Times'!$AM$2))</f>
        <v>0</v>
      </c>
      <c r="AN31" s="55">
        <f>SUM(COUNTIFS(Fixtures!$C:$C,'Report - Times'!$A31,Fixtures!$E:$E,'Report - Times'!$B31,Fixtures!$G:$G,'Report - Times'!$AM$1,Fixtures!$H:$H,'Report - Times'!$AN$2))+(COUNTIFS(Fixtures!$C:$C,'Report - Times'!$A31,Fixtures!$E:$E,'Report - Times'!$B31,Fixtures!$G:$G,'Report - Times'!$AM$1,Fixtures!$J:$J,'Report - Times'!$AN$2))</f>
        <v>0</v>
      </c>
      <c r="AO31" s="55">
        <f>SUM(COUNTIFS(Fixtures!$C:$C,'Report - Times'!$A31,Fixtures!$E:$E,'Report - Times'!$B31,Fixtures!$G:$G,'Report - Times'!$AM$1,Fixtures!$H:$H,'Report - Times'!$AO$2))+(COUNTIFS(Fixtures!$C:$C,'Report - Times'!$A31,Fixtures!$E:$E,'Report - Times'!$B31,Fixtures!$G:$G,'Report - Times'!$AM$1,Fixtures!$J:$J,'Report - Times'!$AO$2))</f>
        <v>0</v>
      </c>
      <c r="AP31" s="55">
        <f>SUM(COUNTIFS(Fixtures!$C:$C,'Report - Times'!$A31,Fixtures!$E:$E,'Report - Times'!$B31,Fixtures!$G:$G,'Report - Times'!$AM$1,Fixtures!$H:$H,'Report - Times'!$AP$2))+(COUNTIFS(Fixtures!$C:$C,'Report - Times'!$A31,Fixtures!$E:$E,'Report - Times'!$B31,Fixtures!$G:$G,'Report - Times'!$AM$1,Fixtures!$J:$J,'Report - Times'!$AP$2))</f>
        <v>0</v>
      </c>
      <c r="AQ31" s="55">
        <f>SUM(COUNTIFS(Fixtures!$C:$C,'Report - Times'!$A31,Fixtures!$E:$E,'Report - Times'!$B31,Fixtures!$G:$G,'Report - Times'!$AM$1,Fixtures!$H:$H,'Report - Times'!$AQ$2))+(COUNTIFS(Fixtures!$C:$C,'Report - Times'!$A31,Fixtures!$E:$E,'Report - Times'!$B31,Fixtures!$G:$G,'Report - Times'!$AM$1,Fixtures!$J:$J,'Report - Times'!$AQ$2))</f>
        <v>0</v>
      </c>
      <c r="AR31" s="122">
        <f>SUM(COUNTIFS(Fixtures!$C:$C,'Report - Times'!$A31,Fixtures!$E:$E,'Report - Times'!$B31,Fixtures!$G:$G,'Report - Times'!$AM$1,Fixtures!$H:$H,'Report - Times'!$AR$2))+(COUNTIFS(Fixtures!$C:$C,'Report - Times'!$A31,Fixtures!$E:$E,'Report - Times'!$B31,Fixtures!$G:$G,'Report - Times'!$AM$1,Fixtures!$J:$J,'Report - Times'!$AR$2))</f>
        <v>0</v>
      </c>
      <c r="AS31" s="121">
        <f>SUM(COUNTIFS(Fixtures!$C:$C,'Report - Times'!$A31,Fixtures!$E:$E,'Report - Times'!$B31,Fixtures!$F:$F,'Report - Times'!C31,Fixtures!$G:$G,'Report - Times'!$AS$1,Fixtures!$H:$H,'Report - Times'!$AS$2))+(COUNTIFS(Fixtures!$C:$C,'Report - Times'!$A31,Fixtures!$E:$E,'Report - Times'!$B31,Fixtures!$F:$F,'Report - Times'!C31,Fixtures!$G:$G,'Report - Times'!$AS$1,Fixtures!$J:$J,'Report - Times'!$AS$2))</f>
        <v>0</v>
      </c>
      <c r="AT31" s="55">
        <f>SUM(COUNTIFS(Fixtures!$C:$C,'Report - Times'!$A31,Fixtures!$E:$E,'Report - Times'!$B31,Fixtures!$F:$F,'Report - Times'!$C31,Fixtures!$G:$G,'Report - Times'!$AS$1,Fixtures!$H:$H,'Report - Times'!$AT$2))+(COUNTIFS(Fixtures!$C:$C,'Report - Times'!$A31,Fixtures!$E:$E,'Report - Times'!$B31,Fixtures!$F:$F,'Report - Times'!$C31,Fixtures!$G:$G,'Report - Times'!$AS$1,Fixtures!$J:$J,'Report - Times'!$AT$2))</f>
        <v>0</v>
      </c>
      <c r="AU31" s="55">
        <f>SUM(COUNTIFS(Fixtures!$C:$C,'Report - Times'!$A31,Fixtures!$E:$E,'Report - Times'!$B31,Fixtures!$F:$F,'Report - Times'!$C31,Fixtures!$G:$G,'Report - Times'!$AS$1,Fixtures!$H:$H,'Report - Times'!$AU$2))+(COUNTIFS(Fixtures!$C:$C,'Report - Times'!$A31,Fixtures!$E:$E,'Report - Times'!$B31,Fixtures!$F:$F,'Report - Times'!$C31,Fixtures!$G:$G,'Report - Times'!$AS$1,Fixtures!$J:$J,'Report - Times'!$AU$2))</f>
        <v>0</v>
      </c>
      <c r="AV31" s="55">
        <f>SUM(COUNTIFS(Fixtures!$C:$C,'Report - Times'!$A31,Fixtures!$E:$E,'Report - Times'!$B31,Fixtures!$F:$F,'Report - Times'!$C31,Fixtures!$G:$G,'Report - Times'!$AS$1,Fixtures!$H:$H,'Report - Times'!$AV$2))+(COUNTIFS(Fixtures!$C:$C,'Report - Times'!$A31,Fixtures!$E:$E,'Report - Times'!$B31,Fixtures!$F:$F,'Report - Times'!$C31,Fixtures!$G:$G,'Report - Times'!$AS$1,Fixtures!$J:$J,'Report - Times'!$AV$2))</f>
        <v>0</v>
      </c>
      <c r="AW31" s="122">
        <f>SUM(COUNTIFS(Fixtures!$C:$C,'Report - Times'!$A31,Fixtures!$E:$E,'Report - Times'!$B31,Fixtures!$F:$F,'Report - Times'!$C31,Fixtures!$G:$G,'Report - Times'!$AS$1,Fixtures!$H:$H,'Report - Times'!$AW$2))+(COUNTIFS(Fixtures!$C:$C,'Report - Times'!$A31,Fixtures!$E:$E,'Report - Times'!$B31,Fixtures!$F:$F,'Report - Times'!$C31,Fixtures!$G:$G,'Report - Times'!$AS$1,Fixtures!$J:$J,'Report - Times'!$AW$2))</f>
        <v>0</v>
      </c>
      <c r="AX31" s="121">
        <f>SUM(COUNTIFS(Fixtures!$C:$C,'Report - Times'!$A31,Fixtures!$E:$E,'Report - Times'!$B31,Fixtures!$F:$F,'Report - Times'!$C31,Fixtures!$G:$G,'Report - Times'!$AX$1,Fixtures!$H:$H,'Report - Times'!$AX$2))+(COUNTIFS(Fixtures!$C:$C,'Report - Times'!$A31,Fixtures!$E:$E,'Report - Times'!$B31,Fixtures!$F:$F,'Report - Times'!$C31,Fixtures!$G:$G,'Report - Times'!$AX$1,Fixtures!$J:$J,'Report - Times'!$AX$2))</f>
        <v>0</v>
      </c>
      <c r="AY31" s="55">
        <f>SUM(COUNTIFS(Fixtures!$C:$C,'Report - Times'!$A31,Fixtures!$E:$E,'Report - Times'!$B31,Fixtures!$F:$F,'Report - Times'!$C31,Fixtures!$G:$G,'Report - Times'!$AX$1,Fixtures!$H:$H,'Report - Times'!$AY$2))+(COUNTIFS(Fixtures!$C:$C,'Report - Times'!$A31,Fixtures!$E:$E,'Report - Times'!$B31,Fixtures!$F:$F,'Report - Times'!$C31,Fixtures!$G:$G,'Report - Times'!$AX$1,Fixtures!$J:$J,'Report - Times'!$AY$2))</f>
        <v>0</v>
      </c>
      <c r="AZ31" s="55">
        <f>SUM(COUNTIFS(Fixtures!$C:$C,'Report - Times'!$A31,Fixtures!$E:$E,'Report - Times'!$B31,Fixtures!$F:$F,'Report - Times'!$C31,Fixtures!$G:$G,'Report - Times'!$AX$1,Fixtures!$H:$H,'Report - Times'!$AZ$2))+(COUNTIFS(Fixtures!$C:$C,'Report - Times'!$A31,Fixtures!$E:$E,'Report - Times'!$B31,Fixtures!$F:$F,'Report - Times'!$C31,Fixtures!$G:$G,'Report - Times'!$AX$1,Fixtures!$J:$J,'Report - Times'!$AZ$2))</f>
        <v>0</v>
      </c>
      <c r="BA31" s="55">
        <f>SUM(COUNTIFS(Fixtures!$C:$C,'Report - Times'!$A31,Fixtures!$E:$E,'Report - Times'!$B31,Fixtures!$F:$F,'Report - Times'!$C31,Fixtures!$G:$G,'Report - Times'!$AX$1,Fixtures!$H:$H,'Report - Times'!$BA$2))+(COUNTIFS(Fixtures!$C:$C,'Report - Times'!$A31,Fixtures!$E:$E,'Report - Times'!$B31,Fixtures!$F:$F,'Report - Times'!$C31,Fixtures!$G:$G,'Report - Times'!$AX$1,Fixtures!$J:$J,'Report - Times'!$BA$2))</f>
        <v>0</v>
      </c>
      <c r="BB31" s="122">
        <f>SUM(COUNTIFS(Fixtures!$C:$C,'Report - Times'!$A31,Fixtures!$E:$E,'Report - Times'!$B31,Fixtures!$F:$F,'Report - Times'!$C31,Fixtures!$G:$G,'Report - Times'!$AX$1,Fixtures!$H:$H,'Report - Times'!$BB$2))+(COUNTIFS(Fixtures!$C:$C,'Report - Times'!$A31,Fixtures!$E:$E,'Report - Times'!$B31,Fixtures!$F:$F,'Report - Times'!$C31,Fixtures!$G:$G,'Report - Times'!$AX$1,Fixtures!$J:$J,'Report - Times'!$BB$2))</f>
        <v>0</v>
      </c>
    </row>
    <row r="32" spans="1:54" s="14" customFormat="1" ht="11.25" x14ac:dyDescent="0.2">
      <c r="A32" s="75" t="s">
        <v>26</v>
      </c>
      <c r="B32" s="74" t="s">
        <v>35</v>
      </c>
      <c r="C32" s="76" t="s">
        <v>72</v>
      </c>
      <c r="D32" s="67">
        <f t="shared" si="24"/>
        <v>0</v>
      </c>
      <c r="E32" s="55">
        <f t="shared" si="25"/>
        <v>0</v>
      </c>
      <c r="F32" s="55">
        <f t="shared" si="26"/>
        <v>0</v>
      </c>
      <c r="G32" s="55">
        <f t="shared" si="27"/>
        <v>0</v>
      </c>
      <c r="H32" s="55">
        <f t="shared" si="28"/>
        <v>0</v>
      </c>
      <c r="I32" s="55">
        <f t="shared" si="29"/>
        <v>0</v>
      </c>
      <c r="J32" s="55">
        <f t="shared" si="30"/>
        <v>0</v>
      </c>
      <c r="K32" s="66">
        <f t="shared" si="31"/>
        <v>0</v>
      </c>
      <c r="L32" s="117">
        <f>SUM(COUNTIFS(Fixtures!$C:$C,'Report - Times'!$A32,Fixtures!$E:$E,'Report - Times'!$B32,Fixtures!$G:$G,'Report - Times'!$L$1,Fixtures!$H:$H,'Report - Times'!$L$2))+(COUNTIFS(Fixtures!$C:$C,'Report - Times'!$A32,Fixtures!$E:$E,'Report - Times'!$B32,Fixtures!$G:$G,'Report - Times'!$L$1,Fixtures!$J:$J,'Report - Times'!$L$2))</f>
        <v>0</v>
      </c>
      <c r="M32" s="55">
        <f>SUM(COUNTIFS(Fixtures!$C:$C,'Report - Times'!$A32,Fixtures!$E:$E,'Report - Times'!$B32,Fixtures!$G:$G,'Report - Times'!$L$1,Fixtures!$H:$H,'Report - Times'!$M$2))+(COUNTIFS(Fixtures!$C:$C,'Report - Times'!$A32,Fixtures!$E:$E,'Report - Times'!$B32,Fixtures!$G:$G,'Report - Times'!$L$1,Fixtures!$J:$J,'Report - Times'!$M$2))</f>
        <v>0</v>
      </c>
      <c r="N32" s="55">
        <f>SUM(COUNTIFS(Fixtures!$C:$C,'Report - Times'!$A32,Fixtures!$E:$E,'Report - Times'!$B32,Fixtures!$G:$G,'Report - Times'!$L$1,Fixtures!$H:$H,'Report - Times'!$N$2))+(COUNTIFS(Fixtures!$C:$C,'Report - Times'!$A32,Fixtures!$E:$E,'Report - Times'!$B32,Fixtures!$G:$G,'Report - Times'!$L$1,Fixtures!$J:$J,'Report - Times'!$N$2))</f>
        <v>0</v>
      </c>
      <c r="O32" s="55">
        <f>SUM(COUNTIFS(Fixtures!$C:$C,'Report - Times'!$A32,Fixtures!$E:$E,'Report - Times'!$B32,Fixtures!$G:$G,'Report - Times'!$L$1,Fixtures!$H:$H,'Report - Times'!$O$2))+(COUNTIFS(Fixtures!$C:$C,'Report - Times'!$A32,Fixtures!$E:$E,'Report - Times'!$B32,Fixtures!$G:$G,'Report - Times'!$L$1,Fixtures!$J:$J,'Report - Times'!$O$2))</f>
        <v>0</v>
      </c>
      <c r="P32" s="66">
        <f>SUM(COUNTIFS(Fixtures!$C:$C,'Report - Times'!$A32,Fixtures!$E:$E,'Report - Times'!$B32,Fixtures!$G:$G,'Report - Times'!$L$1,Fixtures!$H:$H,'Report - Times'!$P$2))+(COUNTIFS(Fixtures!$C:$C,'Report - Times'!$A32,Fixtures!$E:$E,'Report - Times'!$B32,Fixtures!$G:$G,'Report - Times'!$L$1,Fixtures!$J:$J,'Report - Times'!$P$2))</f>
        <v>0</v>
      </c>
      <c r="Q32" s="121">
        <f>SUM(COUNTIFS(Fixtures!$C:$C,'Report - Times'!$A32,Fixtures!$E:$E,'Report - Times'!$B32,Fixtures!$G:$G,'Report - Times'!$Q$1,Fixtures!$H:$H,'Report - Times'!$Q$2))+(COUNTIFS(Fixtures!$C:$C,'Report - Times'!$A32,Fixtures!$E:$E,'Report - Times'!$B32,Fixtures!$G:$G,'Report - Times'!$Q$1,Fixtures!$J:$J,'Report - Times'!$Q$2))</f>
        <v>0</v>
      </c>
      <c r="R32" s="55">
        <f>SUM(COUNTIFS(Fixtures!$C:$C,'Report - Times'!$A32,Fixtures!$E:$E,'Report - Times'!$B32,Fixtures!$G:$G,'Report - Times'!$Q$1,Fixtures!$H:$H,'Report - Times'!$R$2))+(COUNTIFS(Fixtures!$C:$C,'Report - Times'!$A32,Fixtures!$E:$E,'Report - Times'!$B32,Fixtures!$G:$G,'Report - Times'!$Q$1,Fixtures!$J:$J,'Report - Times'!$R$2))</f>
        <v>0</v>
      </c>
      <c r="S32" s="55">
        <f>SUM(COUNTIFS(Fixtures!$C:$C,'Report - Times'!$A32,Fixtures!$E:$E,'Report - Times'!$B32,Fixtures!$G:$G,'Report - Times'!$Q$1,Fixtures!$H:$H,'Report - Times'!$S$2))+(COUNTIFS(Fixtures!$C:$C,'Report - Times'!$A32,Fixtures!$E:$E,'Report - Times'!$B32,Fixtures!$G:$G,'Report - Times'!$Q$1,Fixtures!$J:$J,'Report - Times'!$S$2))</f>
        <v>0</v>
      </c>
      <c r="T32" s="55">
        <f>SUM(COUNTIFS(Fixtures!$C:$C,'Report - Times'!$A32,Fixtures!$E:$E,'Report - Times'!$B32,Fixtures!$G:$G,'Report - Times'!$Q$1,Fixtures!$H:$H,'Report - Times'!$T$2))+(COUNTIFS(Fixtures!$C:$C,'Report - Times'!$A32,Fixtures!$E:$E,'Report - Times'!$B32,Fixtures!$G:$G,'Report - Times'!$Q$1,Fixtures!$J:$J,'Report - Times'!$T$2))</f>
        <v>0</v>
      </c>
      <c r="U32" s="122">
        <f>SUM(COUNTIFS(Fixtures!$C:$C,'Report - Times'!$A32,Fixtures!$E:$E,'Report - Times'!$B32,Fixtures!$G:$G,'Report - Times'!$Q$1,Fixtures!$H:$H,'Report - Times'!$U$2))+(COUNTIFS(Fixtures!$C:$C,'Report - Times'!$A32,Fixtures!$E:$E,'Report - Times'!$B32,Fixtures!$G:$G,'Report - Times'!$Q$1,Fixtures!$J:$J,'Report - Times'!$U$2))</f>
        <v>0</v>
      </c>
      <c r="V32" s="121">
        <f>SUM(COUNTIFS(Fixtures!$C:$C,'Report - Times'!$A32,Fixtures!$E:$E,'Report - Times'!$B32,Fixtures!$G:$G,'Report - Times'!$V$1,Fixtures!$H:$H,'Report - Times'!$V$2))+(COUNTIFS(Fixtures!$C:$C,'Report - Times'!$A32,Fixtures!$E:$E,'Report - Times'!$B32,Fixtures!$G:$G,'Report - Times'!$V$1,Fixtures!$J:$J,'Report - Times'!$V$2))</f>
        <v>0</v>
      </c>
      <c r="W32" s="55">
        <f>SUM(COUNTIFS(Fixtures!$C:$C,'Report - Times'!$A32,Fixtures!$E:$E,'Report - Times'!$B32,Fixtures!$G:$G,'Report - Times'!$V$1,Fixtures!$H:$H,'Report - Times'!$W$2))+(COUNTIFS(Fixtures!$C:$C,'Report - Times'!$A32,Fixtures!$E:$E,'Report - Times'!$B32,Fixtures!$G:$G,'Report - Times'!$V$1,Fixtures!$J:$J,'Report - Times'!$W$2))</f>
        <v>0</v>
      </c>
      <c r="X32" s="55">
        <f>SUM(COUNTIFS(Fixtures!$C:$C,'Report - Times'!$A32,Fixtures!$E:$E,'Report - Times'!$B32,Fixtures!$G:$G,'Report - Times'!$V$1,Fixtures!$H:$H,'Report - Times'!$X$2))+(COUNTIFS(Fixtures!$C:$C,'Report - Times'!$A32,Fixtures!$E:$E,'Report - Times'!$B32,Fixtures!$G:$G,'Report - Times'!$V$1,Fixtures!$J:$J,'Report - Times'!$X$2))</f>
        <v>0</v>
      </c>
      <c r="Y32" s="55">
        <f>SUM(COUNTIFS(Fixtures!$C:$C,'Report - Times'!$A32,Fixtures!$E:$E,'Report - Times'!$B32,Fixtures!$G:$G,'Report - Times'!$V$1,Fixtures!$H:$H,'Report - Times'!$Y$2))+(COUNTIFS(Fixtures!$C:$C,'Report - Times'!$A32,Fixtures!$E:$E,'Report - Times'!$B32,Fixtures!$G:$G,'Report - Times'!$V$1,Fixtures!$J:$J,'Report - Times'!$Y$2))</f>
        <v>0</v>
      </c>
      <c r="Z32" s="122">
        <f>SUM(COUNTIFS(Fixtures!$C:$C,'Report - Times'!$A32,Fixtures!$E:$E,'Report - Times'!$B32,Fixtures!$G:$G,'Report - Times'!$V$1,Fixtures!$H:$H,'Report - Times'!$Z$2))+(COUNTIFS(Fixtures!$C:$C,'Report - Times'!$A32,Fixtures!$E:$E,'Report - Times'!$B32,Fixtures!$G:$G,'Report - Times'!$V$1,Fixtures!$J:$J,'Report - Times'!$Z$2))</f>
        <v>0</v>
      </c>
      <c r="AA32" s="127">
        <f>SUM(COUNTIFS(Fixtures!$C:$C,'Report - Times'!$A32,Fixtures!$E:$E,'Report - Times'!$B32,Fixtures!$G:$G,'Report - Times'!$AA$1,Fixtures!$H:$H,'Report - Times'!$AA$2))+(COUNTIFS(Fixtures!$C:$C,'Report - Times'!$A32,Fixtures!$E:$E,'Report - Times'!$B32,Fixtures!$G:$G,'Report - Times'!$AA$1,Fixtures!$J:$J,'Report - Times'!$AA$2))</f>
        <v>0</v>
      </c>
      <c r="AB32" s="49">
        <f>SUM(COUNTIFS(Fixtures!$C:$C,'Report - Times'!$A32,Fixtures!$E:$E,'Report - Times'!$B32,Fixtures!$G:$G,'Report - Times'!$AA$1,Fixtures!$H:$H,'Report - Times'!$AB$2))+(COUNTIFS(Fixtures!$C:$C,'Report - Times'!$A32,Fixtures!$E:$E,'Report - Times'!$B32,Fixtures!$G:$G,'Report - Times'!$AA$1,Fixtures!$J:$J,'Report - Times'!$AB$2))</f>
        <v>0</v>
      </c>
      <c r="AC32" s="49">
        <f>SUM(COUNTIFS(Fixtures!$C:$C,'Report - Times'!$A32,Fixtures!$E:$E,'Report - Times'!$B32,Fixtures!$G:$G,'Report - Times'!$AA$1,Fixtures!$H:$H,'Report - Times'!$AC$2))+(COUNTIFS(Fixtures!$C:$C,'Report - Times'!$A32,Fixtures!$E:$E,'Report - Times'!$B32,Fixtures!$G:$G,'Report - Times'!$AA$1,Fixtures!$J:$J,'Report - Times'!$AC$2))</f>
        <v>0</v>
      </c>
      <c r="AD32" s="49">
        <f>SUM(COUNTIFS(Fixtures!$C:$C,'Report - Times'!$A32,Fixtures!$E:$E,'Report - Times'!$B32,Fixtures!$G:$G,'Report - Times'!$AA$1,Fixtures!$H:$H,'Report - Times'!$AD$2))+(COUNTIFS(Fixtures!$C:$C,'Report - Times'!$A32,Fixtures!$E:$E,'Report - Times'!$B32,Fixtures!$G:$G,'Report - Times'!$AA$1,Fixtures!$J:$J,'Report - Times'!$AD$2))</f>
        <v>0</v>
      </c>
      <c r="AE32" s="49">
        <f>SUM(COUNTIFS(Fixtures!$C:$C,'Report - Times'!$A32,Fixtures!$E:$E,'Report - Times'!$B32,Fixtures!$G:$G,'Report - Times'!$AA$1,Fixtures!$H:$H,'Report - Times'!$AE$2))+(COUNTIFS(Fixtures!$C:$C,'Report - Times'!$A32,Fixtures!$E:$E,'Report - Times'!$B32,Fixtures!$G:$G,'Report - Times'!$AA$1,Fixtures!$J:$J,'Report - Times'!$AE$2))</f>
        <v>0</v>
      </c>
      <c r="AF32" s="128">
        <f>SUM(COUNTIFS(Fixtures!$C:$C,'Report - Times'!$A32,Fixtures!$E:$E,'Report - Times'!$B32,Fixtures!$G:$G,'Report - Times'!$AA$1,Fixtures!$H:$H,'Report - Times'!$AF$2))+(COUNTIFS(Fixtures!$C:$C,'Report - Times'!$A32,Fixtures!$E:$E,'Report - Times'!$B32,Fixtures!$G:$G,'Report - Times'!$AA$1,Fixtures!$J:$J,'Report - Times'!$AF$2))</f>
        <v>0</v>
      </c>
      <c r="AG32" s="121">
        <f>SUM(COUNTIFS(Fixtures!$C:$C,'Report - Times'!$A32,Fixtures!$E:$E,'Report - Times'!$B32,Fixtures!$G:$G,'Report - Times'!$AG$1,Fixtures!$H:$H,'Report - Times'!$AG$2))+(COUNTIFS(Fixtures!$C:$C,'Report - Times'!$A32,Fixtures!$E:$E,'Report - Times'!$B32,Fixtures!$G:$G,'Report - Times'!$AG$1,Fixtures!$J:$J,'Report - Times'!$AG$2))</f>
        <v>0</v>
      </c>
      <c r="AH32" s="56">
        <f>SUM(COUNTIFS(Fixtures!$C:$C,'Report - Times'!$A32,Fixtures!$E:$E,'Report - Times'!$B32,Fixtures!$G:$G,'Report - Times'!$AG$1,Fixtures!$H:$H,'Report - Times'!$AH$2))+(COUNTIFS(Fixtures!$C:$C,'Report - Times'!$A32,Fixtures!$E:$E,'Report - Times'!$B32,Fixtures!$G:$G,'Report - Times'!$AG$1,Fixtures!$J:$J,'Report - Times'!$AH$2))</f>
        <v>0</v>
      </c>
      <c r="AI32" s="55">
        <f>SUM(COUNTIFS(Fixtures!$C:$C,'Report - Times'!$A32,Fixtures!$E:$E,'Report - Times'!$B32,Fixtures!$G:$G,'Report - Times'!$AG$1,Fixtures!$H:$H,'Report - Times'!$AI$2))+(COUNTIFS(Fixtures!$C:$C,'Report - Times'!$A32,Fixtures!$E:$E,'Report - Times'!$B32,Fixtures!$G:$G,'Report - Times'!$AG$1,Fixtures!$J:$J,'Report - Times'!$AI$2))</f>
        <v>0</v>
      </c>
      <c r="AJ32" s="55">
        <f>SUM(COUNTIFS(Fixtures!$C:$C,'Report - Times'!$A32,Fixtures!$E:$E,'Report - Times'!$B32,Fixtures!$G:$G,'Report - Times'!$AG$1,Fixtures!$H:$H,'Report - Times'!$AJ$2))+(COUNTIFS(Fixtures!$C:$C,'Report - Times'!$A32,Fixtures!$E:$E,'Report - Times'!$B32,Fixtures!$G:$G,'Report - Times'!$AG$1,Fixtures!$J:$J,'Report - Times'!$AJ$2))</f>
        <v>0</v>
      </c>
      <c r="AK32" s="55">
        <f>SUM(COUNTIFS(Fixtures!$C:$C,'Report - Times'!$A32,Fixtures!$E:$E,'Report - Times'!$B32,Fixtures!$G:$G,'Report - Times'!$AG$1,Fixtures!$H:$H,'Report - Times'!$AK$2))+(COUNTIFS(Fixtures!$C:$C,'Report - Times'!$A32,Fixtures!$E:$E,'Report - Times'!$B32,Fixtures!$G:$G,'Report - Times'!$AG$1,Fixtures!$J:$J,'Report - Times'!$AK$2))</f>
        <v>0</v>
      </c>
      <c r="AL32" s="122">
        <f>SUM(COUNTIFS(Fixtures!$C:$C,'Report - Times'!$A32,Fixtures!$E:$E,'Report - Times'!$B32,Fixtures!$G:$G,'Report - Times'!$AG$1,Fixtures!$H:$H,'Report - Times'!$AL$2))+(COUNTIFS(Fixtures!$C:$C,'Report - Times'!$A32,Fixtures!$E:$E,'Report - Times'!$B32,Fixtures!$G:$G,'Report - Times'!$AG$1,Fixtures!$J:$J,'Report - Times'!$AL$2))</f>
        <v>0</v>
      </c>
      <c r="AM32" s="121">
        <f>SUM(COUNTIFS(Fixtures!$C:$C,'Report - Times'!$A32,Fixtures!$E:$E,'Report - Times'!$B32,Fixtures!$G:$G,'Report - Times'!$AM$1,Fixtures!$H:$H,'Report - Times'!$AM$2))+(COUNTIFS(Fixtures!$C:$C,'Report - Times'!$A32,Fixtures!$E:$E,'Report - Times'!$B32,Fixtures!$G:$G,'Report - Times'!$AM$1,Fixtures!$J:$J,'Report - Times'!$AM$2))</f>
        <v>0</v>
      </c>
      <c r="AN32" s="55">
        <f>SUM(COUNTIFS(Fixtures!$C:$C,'Report - Times'!$A32,Fixtures!$E:$E,'Report - Times'!$B32,Fixtures!$G:$G,'Report - Times'!$AM$1,Fixtures!$H:$H,'Report - Times'!$AN$2))+(COUNTIFS(Fixtures!$C:$C,'Report - Times'!$A32,Fixtures!$E:$E,'Report - Times'!$B32,Fixtures!$G:$G,'Report - Times'!$AM$1,Fixtures!$J:$J,'Report - Times'!$AN$2))</f>
        <v>0</v>
      </c>
      <c r="AO32" s="55">
        <f>SUM(COUNTIFS(Fixtures!$C:$C,'Report - Times'!$A32,Fixtures!$E:$E,'Report - Times'!$B32,Fixtures!$G:$G,'Report - Times'!$AM$1,Fixtures!$H:$H,'Report - Times'!$AO$2))+(COUNTIFS(Fixtures!$C:$C,'Report - Times'!$A32,Fixtures!$E:$E,'Report - Times'!$B32,Fixtures!$G:$G,'Report - Times'!$AM$1,Fixtures!$J:$J,'Report - Times'!$AO$2))</f>
        <v>0</v>
      </c>
      <c r="AP32" s="55">
        <f>SUM(COUNTIFS(Fixtures!$C:$C,'Report - Times'!$A32,Fixtures!$E:$E,'Report - Times'!$B32,Fixtures!$G:$G,'Report - Times'!$AM$1,Fixtures!$H:$H,'Report - Times'!$AP$2))+(COUNTIFS(Fixtures!$C:$C,'Report - Times'!$A32,Fixtures!$E:$E,'Report - Times'!$B32,Fixtures!$G:$G,'Report - Times'!$AM$1,Fixtures!$J:$J,'Report - Times'!$AP$2))</f>
        <v>0</v>
      </c>
      <c r="AQ32" s="55">
        <f>SUM(COUNTIFS(Fixtures!$C:$C,'Report - Times'!$A32,Fixtures!$E:$E,'Report - Times'!$B32,Fixtures!$G:$G,'Report - Times'!$AM$1,Fixtures!$H:$H,'Report - Times'!$AQ$2))+(COUNTIFS(Fixtures!$C:$C,'Report - Times'!$A32,Fixtures!$E:$E,'Report - Times'!$B32,Fixtures!$G:$G,'Report - Times'!$AM$1,Fixtures!$J:$J,'Report - Times'!$AQ$2))</f>
        <v>0</v>
      </c>
      <c r="AR32" s="122">
        <f>SUM(COUNTIFS(Fixtures!$C:$C,'Report - Times'!$A32,Fixtures!$E:$E,'Report - Times'!$B32,Fixtures!$G:$G,'Report - Times'!$AM$1,Fixtures!$H:$H,'Report - Times'!$AR$2))+(COUNTIFS(Fixtures!$C:$C,'Report - Times'!$A32,Fixtures!$E:$E,'Report - Times'!$B32,Fixtures!$G:$G,'Report - Times'!$AM$1,Fixtures!$J:$J,'Report - Times'!$AR$2))</f>
        <v>0</v>
      </c>
      <c r="AS32" s="121">
        <f>SUM(COUNTIFS(Fixtures!$C:$C,'Report - Times'!$A32,Fixtures!$E:$E,'Report - Times'!$B32,Fixtures!$F:$F,'Report - Times'!C32,Fixtures!$G:$G,'Report - Times'!$AS$1,Fixtures!$H:$H,'Report - Times'!$AS$2))+(COUNTIFS(Fixtures!$C:$C,'Report - Times'!$A32,Fixtures!$E:$E,'Report - Times'!$B32,Fixtures!$F:$F,'Report - Times'!C32,Fixtures!$G:$G,'Report - Times'!$AS$1,Fixtures!$J:$J,'Report - Times'!$AS$2))</f>
        <v>0</v>
      </c>
      <c r="AT32" s="55">
        <f>SUM(COUNTIFS(Fixtures!$C:$C,'Report - Times'!$A32,Fixtures!$E:$E,'Report - Times'!$B32,Fixtures!$F:$F,'Report - Times'!$C32,Fixtures!$G:$G,'Report - Times'!$AS$1,Fixtures!$H:$H,'Report - Times'!$AT$2))+(COUNTIFS(Fixtures!$C:$C,'Report - Times'!$A32,Fixtures!$E:$E,'Report - Times'!$B32,Fixtures!$F:$F,'Report - Times'!$C32,Fixtures!$G:$G,'Report - Times'!$AS$1,Fixtures!$J:$J,'Report - Times'!$AT$2))</f>
        <v>0</v>
      </c>
      <c r="AU32" s="55">
        <f>SUM(COUNTIFS(Fixtures!$C:$C,'Report - Times'!$A32,Fixtures!$E:$E,'Report - Times'!$B32,Fixtures!$F:$F,'Report - Times'!$C32,Fixtures!$G:$G,'Report - Times'!$AS$1,Fixtures!$H:$H,'Report - Times'!$AU$2))+(COUNTIFS(Fixtures!$C:$C,'Report - Times'!$A32,Fixtures!$E:$E,'Report - Times'!$B32,Fixtures!$F:$F,'Report - Times'!$C32,Fixtures!$G:$G,'Report - Times'!$AS$1,Fixtures!$J:$J,'Report - Times'!$AU$2))</f>
        <v>0</v>
      </c>
      <c r="AV32" s="55">
        <f>SUM(COUNTIFS(Fixtures!$C:$C,'Report - Times'!$A32,Fixtures!$E:$E,'Report - Times'!$B32,Fixtures!$F:$F,'Report - Times'!$C32,Fixtures!$G:$G,'Report - Times'!$AS$1,Fixtures!$H:$H,'Report - Times'!$AV$2))+(COUNTIFS(Fixtures!$C:$C,'Report - Times'!$A32,Fixtures!$E:$E,'Report - Times'!$B32,Fixtures!$F:$F,'Report - Times'!$C32,Fixtures!$G:$G,'Report - Times'!$AS$1,Fixtures!$J:$J,'Report - Times'!$AV$2))</f>
        <v>0</v>
      </c>
      <c r="AW32" s="122">
        <f>SUM(COUNTIFS(Fixtures!$C:$C,'Report - Times'!$A32,Fixtures!$E:$E,'Report - Times'!$B32,Fixtures!$F:$F,'Report - Times'!$C32,Fixtures!$G:$G,'Report - Times'!$AS$1,Fixtures!$H:$H,'Report - Times'!$AW$2))+(COUNTIFS(Fixtures!$C:$C,'Report - Times'!$A32,Fixtures!$E:$E,'Report - Times'!$B32,Fixtures!$F:$F,'Report - Times'!$C32,Fixtures!$G:$G,'Report - Times'!$AS$1,Fixtures!$J:$J,'Report - Times'!$AW$2))</f>
        <v>0</v>
      </c>
      <c r="AX32" s="121">
        <f>SUM(COUNTIFS(Fixtures!$C:$C,'Report - Times'!$A32,Fixtures!$E:$E,'Report - Times'!$B32,Fixtures!$F:$F,'Report - Times'!$C32,Fixtures!$G:$G,'Report - Times'!$AX$1,Fixtures!$H:$H,'Report - Times'!$AX$2))+(COUNTIFS(Fixtures!$C:$C,'Report - Times'!$A32,Fixtures!$E:$E,'Report - Times'!$B32,Fixtures!$F:$F,'Report - Times'!$C32,Fixtures!$G:$G,'Report - Times'!$AX$1,Fixtures!$J:$J,'Report - Times'!$AX$2))</f>
        <v>0</v>
      </c>
      <c r="AY32" s="55">
        <f>SUM(COUNTIFS(Fixtures!$C:$C,'Report - Times'!$A32,Fixtures!$E:$E,'Report - Times'!$B32,Fixtures!$F:$F,'Report - Times'!$C32,Fixtures!$G:$G,'Report - Times'!$AX$1,Fixtures!$H:$H,'Report - Times'!$AY$2))+(COUNTIFS(Fixtures!$C:$C,'Report - Times'!$A32,Fixtures!$E:$E,'Report - Times'!$B32,Fixtures!$F:$F,'Report - Times'!$C32,Fixtures!$G:$G,'Report - Times'!$AX$1,Fixtures!$J:$J,'Report - Times'!$AY$2))</f>
        <v>0</v>
      </c>
      <c r="AZ32" s="55">
        <f>SUM(COUNTIFS(Fixtures!$C:$C,'Report - Times'!$A32,Fixtures!$E:$E,'Report - Times'!$B32,Fixtures!$F:$F,'Report - Times'!$C32,Fixtures!$G:$G,'Report - Times'!$AX$1,Fixtures!$H:$H,'Report - Times'!$AZ$2))+(COUNTIFS(Fixtures!$C:$C,'Report - Times'!$A32,Fixtures!$E:$E,'Report - Times'!$B32,Fixtures!$F:$F,'Report - Times'!$C32,Fixtures!$G:$G,'Report - Times'!$AX$1,Fixtures!$J:$J,'Report - Times'!$AZ$2))</f>
        <v>0</v>
      </c>
      <c r="BA32" s="55">
        <f>SUM(COUNTIFS(Fixtures!$C:$C,'Report - Times'!$A32,Fixtures!$E:$E,'Report - Times'!$B32,Fixtures!$F:$F,'Report - Times'!$C32,Fixtures!$G:$G,'Report - Times'!$AX$1,Fixtures!$H:$H,'Report - Times'!$BA$2))+(COUNTIFS(Fixtures!$C:$C,'Report - Times'!$A32,Fixtures!$E:$E,'Report - Times'!$B32,Fixtures!$F:$F,'Report - Times'!$C32,Fixtures!$G:$G,'Report - Times'!$AX$1,Fixtures!$J:$J,'Report - Times'!$BA$2))</f>
        <v>0</v>
      </c>
      <c r="BB32" s="122">
        <f>SUM(COUNTIFS(Fixtures!$C:$C,'Report - Times'!$A32,Fixtures!$E:$E,'Report - Times'!$B32,Fixtures!$F:$F,'Report - Times'!$C32,Fixtures!$G:$G,'Report - Times'!$AX$1,Fixtures!$H:$H,'Report - Times'!$BB$2))+(COUNTIFS(Fixtures!$C:$C,'Report - Times'!$A32,Fixtures!$E:$E,'Report - Times'!$B32,Fixtures!$F:$F,'Report - Times'!$C32,Fixtures!$G:$G,'Report - Times'!$AX$1,Fixtures!$J:$J,'Report - Times'!$BB$2))</f>
        <v>0</v>
      </c>
    </row>
    <row r="33" spans="1:54" s="19" customFormat="1" ht="5.25" x14ac:dyDescent="0.15">
      <c r="A33" s="516"/>
      <c r="B33" s="517"/>
      <c r="C33" s="517"/>
      <c r="D33" s="510"/>
      <c r="E33" s="510"/>
      <c r="F33" s="510"/>
      <c r="G33" s="510"/>
      <c r="H33" s="510"/>
      <c r="I33" s="510"/>
      <c r="J33" s="510"/>
      <c r="K33" s="510"/>
      <c r="L33" s="510"/>
      <c r="M33" s="510"/>
      <c r="N33" s="510"/>
      <c r="O33" s="510"/>
      <c r="P33" s="510"/>
      <c r="Q33" s="510"/>
      <c r="R33" s="510"/>
      <c r="S33" s="510"/>
      <c r="T33" s="510"/>
      <c r="U33" s="510"/>
      <c r="V33" s="510"/>
      <c r="W33" s="510"/>
      <c r="X33" s="510"/>
      <c r="Y33" s="510"/>
      <c r="Z33" s="510"/>
      <c r="AA33" s="510"/>
      <c r="AB33" s="510"/>
      <c r="AC33" s="510"/>
      <c r="AD33" s="510"/>
      <c r="AE33" s="510"/>
      <c r="AF33" s="510"/>
      <c r="AG33" s="510"/>
      <c r="AH33" s="510"/>
      <c r="AI33" s="510"/>
      <c r="AJ33" s="510"/>
      <c r="AK33" s="510"/>
      <c r="AL33" s="510"/>
      <c r="AM33" s="510"/>
      <c r="AN33" s="510"/>
      <c r="AO33" s="510"/>
      <c r="AP33" s="510"/>
      <c r="AQ33" s="510"/>
      <c r="AR33" s="510"/>
      <c r="AS33" s="510"/>
      <c r="AT33" s="510"/>
      <c r="AU33" s="510"/>
      <c r="AV33" s="510"/>
      <c r="AW33" s="510"/>
      <c r="AX33" s="510"/>
      <c r="AY33" s="510"/>
      <c r="AZ33" s="510"/>
      <c r="BA33" s="510"/>
      <c r="BB33" s="511"/>
    </row>
    <row r="34" spans="1:54" s="14" customFormat="1" ht="11.25" x14ac:dyDescent="0.2">
      <c r="A34" s="75" t="s">
        <v>37</v>
      </c>
      <c r="B34" s="74" t="s">
        <v>32</v>
      </c>
      <c r="C34" s="76" t="s">
        <v>72</v>
      </c>
      <c r="D34" s="67">
        <f t="shared" ref="D34:D38" si="32">SUM(L34:P34)/2</f>
        <v>0</v>
      </c>
      <c r="E34" s="55">
        <f t="shared" ref="E34:E38" si="33">SUM(Q34:U34)/2</f>
        <v>0</v>
      </c>
      <c r="F34" s="55">
        <f t="shared" ref="F34:F38" si="34">SUM(V34:Z34)/2</f>
        <v>0</v>
      </c>
      <c r="G34" s="55">
        <f t="shared" ref="G34:G38" si="35">SUM(AA34:AF34)/2</f>
        <v>0</v>
      </c>
      <c r="H34" s="55">
        <f t="shared" ref="H34:H38" si="36">SUM(AG34:AL34)/2</f>
        <v>0</v>
      </c>
      <c r="I34" s="55">
        <f t="shared" ref="I34:I38" si="37">SUM(AM34:AR34)/2</f>
        <v>0</v>
      </c>
      <c r="J34" s="55">
        <f t="shared" ref="J34:J38" si="38">SUM(AS34:AW34)/2</f>
        <v>0</v>
      </c>
      <c r="K34" s="66">
        <f t="shared" ref="K34:K38" si="39">SUM(AX34:BB34)/2</f>
        <v>0</v>
      </c>
      <c r="L34" s="117">
        <f>SUM(COUNTIFS(Fixtures!$C:$C,'Report - Times'!$A34,Fixtures!$E:$E,'Report - Times'!$B34,Fixtures!$G:$G,'Report - Times'!$L$1,Fixtures!$H:$H,'Report - Times'!$L$2))+(COUNTIFS(Fixtures!$C:$C,'Report - Times'!$A34,Fixtures!$E:$E,'Report - Times'!$B34,Fixtures!$G:$G,'Report - Times'!$L$1,Fixtures!$J:$J,'Report - Times'!$L$2))</f>
        <v>0</v>
      </c>
      <c r="M34" s="55">
        <f>SUM(COUNTIFS(Fixtures!$C:$C,'Report - Times'!$A34,Fixtures!$E:$E,'Report - Times'!$B34,Fixtures!$G:$G,'Report - Times'!$L$1,Fixtures!$H:$H,'Report - Times'!$M$2))+(COUNTIFS(Fixtures!$C:$C,'Report - Times'!$A34,Fixtures!$E:$E,'Report - Times'!$B34,Fixtures!$G:$G,'Report - Times'!$L$1,Fixtures!$J:$J,'Report - Times'!$M$2))</f>
        <v>0</v>
      </c>
      <c r="N34" s="55">
        <f>SUM(COUNTIFS(Fixtures!$C:$C,'Report - Times'!$A34,Fixtures!$E:$E,'Report - Times'!$B34,Fixtures!$G:$G,'Report - Times'!$L$1,Fixtures!$H:$H,'Report - Times'!$N$2))+(COUNTIFS(Fixtures!$C:$C,'Report - Times'!$A34,Fixtures!$E:$E,'Report - Times'!$B34,Fixtures!$G:$G,'Report - Times'!$L$1,Fixtures!$J:$J,'Report - Times'!$N$2))</f>
        <v>0</v>
      </c>
      <c r="O34" s="55">
        <f>SUM(COUNTIFS(Fixtures!$C:$C,'Report - Times'!$A34,Fixtures!$E:$E,'Report - Times'!$B34,Fixtures!$G:$G,'Report - Times'!$L$1,Fixtures!$H:$H,'Report - Times'!$O$2))+(COUNTIFS(Fixtures!$C:$C,'Report - Times'!$A34,Fixtures!$E:$E,'Report - Times'!$B34,Fixtures!$G:$G,'Report - Times'!$L$1,Fixtures!$J:$J,'Report - Times'!$O$2))</f>
        <v>0</v>
      </c>
      <c r="P34" s="66">
        <f>SUM(COUNTIFS(Fixtures!$C:$C,'Report - Times'!$A34,Fixtures!$E:$E,'Report - Times'!$B34,Fixtures!$G:$G,'Report - Times'!$L$1,Fixtures!$H:$H,'Report - Times'!$P$2))+(COUNTIFS(Fixtures!$C:$C,'Report - Times'!$A34,Fixtures!$E:$E,'Report - Times'!$B34,Fixtures!$G:$G,'Report - Times'!$L$1,Fixtures!$J:$J,'Report - Times'!$P$2))</f>
        <v>0</v>
      </c>
      <c r="Q34" s="121">
        <f>SUM(COUNTIFS(Fixtures!$C:$C,'Report - Times'!$A34,Fixtures!$E:$E,'Report - Times'!$B34,Fixtures!$G:$G,'Report - Times'!$Q$1,Fixtures!$H:$H,'Report - Times'!$Q$2))+(COUNTIFS(Fixtures!$C:$C,'Report - Times'!$A34,Fixtures!$E:$E,'Report - Times'!$B34,Fixtures!$G:$G,'Report - Times'!$Q$1,Fixtures!$J:$J,'Report - Times'!$Q$2))</f>
        <v>0</v>
      </c>
      <c r="R34" s="55">
        <f>SUM(COUNTIFS(Fixtures!$C:$C,'Report - Times'!$A34,Fixtures!$E:$E,'Report - Times'!$B34,Fixtures!$G:$G,'Report - Times'!$Q$1,Fixtures!$H:$H,'Report - Times'!$R$2))+(COUNTIFS(Fixtures!$C:$C,'Report - Times'!$A34,Fixtures!$E:$E,'Report - Times'!$B34,Fixtures!$G:$G,'Report - Times'!$Q$1,Fixtures!$J:$J,'Report - Times'!$R$2))</f>
        <v>0</v>
      </c>
      <c r="S34" s="55">
        <f>SUM(COUNTIFS(Fixtures!$C:$C,'Report - Times'!$A34,Fixtures!$E:$E,'Report - Times'!$B34,Fixtures!$G:$G,'Report - Times'!$Q$1,Fixtures!$H:$H,'Report - Times'!$S$2))+(COUNTIFS(Fixtures!$C:$C,'Report - Times'!$A34,Fixtures!$E:$E,'Report - Times'!$B34,Fixtures!$G:$G,'Report - Times'!$Q$1,Fixtures!$J:$J,'Report - Times'!$S$2))</f>
        <v>0</v>
      </c>
      <c r="T34" s="55">
        <f>SUM(COUNTIFS(Fixtures!$C:$C,'Report - Times'!$A34,Fixtures!$E:$E,'Report - Times'!$B34,Fixtures!$G:$G,'Report - Times'!$Q$1,Fixtures!$H:$H,'Report - Times'!$T$2))+(COUNTIFS(Fixtures!$C:$C,'Report - Times'!$A34,Fixtures!$E:$E,'Report - Times'!$B34,Fixtures!$G:$G,'Report - Times'!$Q$1,Fixtures!$J:$J,'Report - Times'!$T$2))</f>
        <v>0</v>
      </c>
      <c r="U34" s="122">
        <f>SUM(COUNTIFS(Fixtures!$C:$C,'Report - Times'!$A34,Fixtures!$E:$E,'Report - Times'!$B34,Fixtures!$G:$G,'Report - Times'!$Q$1,Fixtures!$H:$H,'Report - Times'!$U$2))+(COUNTIFS(Fixtures!$C:$C,'Report - Times'!$A34,Fixtures!$E:$E,'Report - Times'!$B34,Fixtures!$G:$G,'Report - Times'!$Q$1,Fixtures!$J:$J,'Report - Times'!$U$2))</f>
        <v>0</v>
      </c>
      <c r="V34" s="121">
        <f>SUM(COUNTIFS(Fixtures!$C:$C,'Report - Times'!$A34,Fixtures!$E:$E,'Report - Times'!$B34,Fixtures!$G:$G,'Report - Times'!$V$1,Fixtures!$H:$H,'Report - Times'!$V$2))+(COUNTIFS(Fixtures!$C:$C,'Report - Times'!$A34,Fixtures!$E:$E,'Report - Times'!$B34,Fixtures!$G:$G,'Report - Times'!$V$1,Fixtures!$J:$J,'Report - Times'!$V$2))</f>
        <v>0</v>
      </c>
      <c r="W34" s="55">
        <f>SUM(COUNTIFS(Fixtures!$C:$C,'Report - Times'!$A34,Fixtures!$E:$E,'Report - Times'!$B34,Fixtures!$G:$G,'Report - Times'!$V$1,Fixtures!$H:$H,'Report - Times'!$W$2))+(COUNTIFS(Fixtures!$C:$C,'Report - Times'!$A34,Fixtures!$E:$E,'Report - Times'!$B34,Fixtures!$G:$G,'Report - Times'!$V$1,Fixtures!$J:$J,'Report - Times'!$W$2))</f>
        <v>0</v>
      </c>
      <c r="X34" s="55">
        <f>SUM(COUNTIFS(Fixtures!$C:$C,'Report - Times'!$A34,Fixtures!$E:$E,'Report - Times'!$B34,Fixtures!$G:$G,'Report - Times'!$V$1,Fixtures!$H:$H,'Report - Times'!$X$2))+(COUNTIFS(Fixtures!$C:$C,'Report - Times'!$A34,Fixtures!$E:$E,'Report - Times'!$B34,Fixtures!$G:$G,'Report - Times'!$V$1,Fixtures!$J:$J,'Report - Times'!$X$2))</f>
        <v>0</v>
      </c>
      <c r="Y34" s="55">
        <f>SUM(COUNTIFS(Fixtures!$C:$C,'Report - Times'!$A34,Fixtures!$E:$E,'Report - Times'!$B34,Fixtures!$G:$G,'Report - Times'!$V$1,Fixtures!$H:$H,'Report - Times'!$Y$2))+(COUNTIFS(Fixtures!$C:$C,'Report - Times'!$A34,Fixtures!$E:$E,'Report - Times'!$B34,Fixtures!$G:$G,'Report - Times'!$V$1,Fixtures!$J:$J,'Report - Times'!$Y$2))</f>
        <v>0</v>
      </c>
      <c r="Z34" s="122">
        <f>SUM(COUNTIFS(Fixtures!$C:$C,'Report - Times'!$A34,Fixtures!$E:$E,'Report - Times'!$B34,Fixtures!$G:$G,'Report - Times'!$V$1,Fixtures!$H:$H,'Report - Times'!$Z$2))+(COUNTIFS(Fixtures!$C:$C,'Report - Times'!$A34,Fixtures!$E:$E,'Report - Times'!$B34,Fixtures!$G:$G,'Report - Times'!$V$1,Fixtures!$J:$J,'Report - Times'!$Z$2))</f>
        <v>0</v>
      </c>
      <c r="AA34" s="127">
        <f>SUM(COUNTIFS(Fixtures!$C:$C,'Report - Times'!$A34,Fixtures!$E:$E,'Report - Times'!$B34,Fixtures!$G:$G,'Report - Times'!$AA$1,Fixtures!$H:$H,'Report - Times'!$AA$2))+(COUNTIFS(Fixtures!$C:$C,'Report - Times'!$A34,Fixtures!$E:$E,'Report - Times'!$B34,Fixtures!$G:$G,'Report - Times'!$AA$1,Fixtures!$J:$J,'Report - Times'!$AA$2))</f>
        <v>0</v>
      </c>
      <c r="AB34" s="49">
        <f>SUM(COUNTIFS(Fixtures!$C:$C,'Report - Times'!$A34,Fixtures!$E:$E,'Report - Times'!$B34,Fixtures!$G:$G,'Report - Times'!$AA$1,Fixtures!$H:$H,'Report - Times'!$AB$2))+(COUNTIFS(Fixtures!$C:$C,'Report - Times'!$A34,Fixtures!$E:$E,'Report - Times'!$B34,Fixtures!$G:$G,'Report - Times'!$AA$1,Fixtures!$J:$J,'Report - Times'!$AB$2))</f>
        <v>0</v>
      </c>
      <c r="AC34" s="49">
        <f>SUM(COUNTIFS(Fixtures!$C:$C,'Report - Times'!$A34,Fixtures!$E:$E,'Report - Times'!$B34,Fixtures!$G:$G,'Report - Times'!$AA$1,Fixtures!$H:$H,'Report - Times'!$AC$2))+(COUNTIFS(Fixtures!$C:$C,'Report - Times'!$A34,Fixtures!$E:$E,'Report - Times'!$B34,Fixtures!$G:$G,'Report - Times'!$AA$1,Fixtures!$J:$J,'Report - Times'!$AC$2))</f>
        <v>0</v>
      </c>
      <c r="AD34" s="49">
        <f>SUM(COUNTIFS(Fixtures!$C:$C,'Report - Times'!$A34,Fixtures!$E:$E,'Report - Times'!$B34,Fixtures!$G:$G,'Report - Times'!$AA$1,Fixtures!$H:$H,'Report - Times'!$AD$2))+(COUNTIFS(Fixtures!$C:$C,'Report - Times'!$A34,Fixtures!$E:$E,'Report - Times'!$B34,Fixtures!$G:$G,'Report - Times'!$AA$1,Fixtures!$J:$J,'Report - Times'!$AD$2))</f>
        <v>0</v>
      </c>
      <c r="AE34" s="49">
        <f>SUM(COUNTIFS(Fixtures!$C:$C,'Report - Times'!$A34,Fixtures!$E:$E,'Report - Times'!$B34,Fixtures!$G:$G,'Report - Times'!$AA$1,Fixtures!$H:$H,'Report - Times'!$AE$2))+(COUNTIFS(Fixtures!$C:$C,'Report - Times'!$A34,Fixtures!$E:$E,'Report - Times'!$B34,Fixtures!$G:$G,'Report - Times'!$AA$1,Fixtures!$J:$J,'Report - Times'!$AE$2))</f>
        <v>0</v>
      </c>
      <c r="AF34" s="128">
        <f>SUM(COUNTIFS(Fixtures!$C:$C,'Report - Times'!$A34,Fixtures!$E:$E,'Report - Times'!$B34,Fixtures!$G:$G,'Report - Times'!$AA$1,Fixtures!$H:$H,'Report - Times'!$AF$2))+(COUNTIFS(Fixtures!$C:$C,'Report - Times'!$A34,Fixtures!$E:$E,'Report - Times'!$B34,Fixtures!$G:$G,'Report - Times'!$AA$1,Fixtures!$J:$J,'Report - Times'!$AF$2))</f>
        <v>0</v>
      </c>
      <c r="AG34" s="121">
        <f>SUM(COUNTIFS(Fixtures!$C:$C,'Report - Times'!$A34,Fixtures!$E:$E,'Report - Times'!$B34,Fixtures!$G:$G,'Report - Times'!$AG$1,Fixtures!$H:$H,'Report - Times'!$AG$2))+(COUNTIFS(Fixtures!$C:$C,'Report - Times'!$A34,Fixtures!$E:$E,'Report - Times'!$B34,Fixtures!$G:$G,'Report - Times'!$AG$1,Fixtures!$J:$J,'Report - Times'!$AG$2))</f>
        <v>0</v>
      </c>
      <c r="AH34" s="56">
        <f>SUM(COUNTIFS(Fixtures!$C:$C,'Report - Times'!$A34,Fixtures!$E:$E,'Report - Times'!$B34,Fixtures!$G:$G,'Report - Times'!$AG$1,Fixtures!$H:$H,'Report - Times'!$AH$2))+(COUNTIFS(Fixtures!$C:$C,'Report - Times'!$A34,Fixtures!$E:$E,'Report - Times'!$B34,Fixtures!$G:$G,'Report - Times'!$AG$1,Fixtures!$J:$J,'Report - Times'!$AH$2))</f>
        <v>0</v>
      </c>
      <c r="AI34" s="55">
        <f>SUM(COUNTIFS(Fixtures!$C:$C,'Report - Times'!$A34,Fixtures!$E:$E,'Report - Times'!$B34,Fixtures!$G:$G,'Report - Times'!$AG$1,Fixtures!$H:$H,'Report - Times'!$AI$2))+(COUNTIFS(Fixtures!$C:$C,'Report - Times'!$A34,Fixtures!$E:$E,'Report - Times'!$B34,Fixtures!$G:$G,'Report - Times'!$AG$1,Fixtures!$J:$J,'Report - Times'!$AI$2))</f>
        <v>0</v>
      </c>
      <c r="AJ34" s="55">
        <f>SUM(COUNTIFS(Fixtures!$C:$C,'Report - Times'!$A34,Fixtures!$E:$E,'Report - Times'!$B34,Fixtures!$G:$G,'Report - Times'!$AG$1,Fixtures!$H:$H,'Report - Times'!$AJ$2))+(COUNTIFS(Fixtures!$C:$C,'Report - Times'!$A34,Fixtures!$E:$E,'Report - Times'!$B34,Fixtures!$G:$G,'Report - Times'!$AG$1,Fixtures!$J:$J,'Report - Times'!$AJ$2))</f>
        <v>0</v>
      </c>
      <c r="AK34" s="55">
        <f>SUM(COUNTIFS(Fixtures!$C:$C,'Report - Times'!$A34,Fixtures!$E:$E,'Report - Times'!$B34,Fixtures!$G:$G,'Report - Times'!$AG$1,Fixtures!$H:$H,'Report - Times'!$AK$2))+(COUNTIFS(Fixtures!$C:$C,'Report - Times'!$A34,Fixtures!$E:$E,'Report - Times'!$B34,Fixtures!$G:$G,'Report - Times'!$AG$1,Fixtures!$J:$J,'Report - Times'!$AK$2))</f>
        <v>0</v>
      </c>
      <c r="AL34" s="122">
        <f>SUM(COUNTIFS(Fixtures!$C:$C,'Report - Times'!$A34,Fixtures!$E:$E,'Report - Times'!$B34,Fixtures!$G:$G,'Report - Times'!$AG$1,Fixtures!$H:$H,'Report - Times'!$AL$2))+(COUNTIFS(Fixtures!$C:$C,'Report - Times'!$A34,Fixtures!$E:$E,'Report - Times'!$B34,Fixtures!$G:$G,'Report - Times'!$AG$1,Fixtures!$J:$J,'Report - Times'!$AL$2))</f>
        <v>0</v>
      </c>
      <c r="AM34" s="121">
        <f>SUM(COUNTIFS(Fixtures!$C:$C,'Report - Times'!$A34,Fixtures!$E:$E,'Report - Times'!$B34,Fixtures!$G:$G,'Report - Times'!$AM$1,Fixtures!$H:$H,'Report - Times'!$AM$2))+(COUNTIFS(Fixtures!$C:$C,'Report - Times'!$A34,Fixtures!$E:$E,'Report - Times'!$B34,Fixtures!$G:$G,'Report - Times'!$AM$1,Fixtures!$J:$J,'Report - Times'!$AM$2))</f>
        <v>0</v>
      </c>
      <c r="AN34" s="55">
        <f>SUM(COUNTIFS(Fixtures!$C:$C,'Report - Times'!$A34,Fixtures!$E:$E,'Report - Times'!$B34,Fixtures!$G:$G,'Report - Times'!$AM$1,Fixtures!$H:$H,'Report - Times'!$AN$2))+(COUNTIFS(Fixtures!$C:$C,'Report - Times'!$A34,Fixtures!$E:$E,'Report - Times'!$B34,Fixtures!$G:$G,'Report - Times'!$AM$1,Fixtures!$J:$J,'Report - Times'!$AN$2))</f>
        <v>0</v>
      </c>
      <c r="AO34" s="55">
        <f>SUM(COUNTIFS(Fixtures!$C:$C,'Report - Times'!$A34,Fixtures!$E:$E,'Report - Times'!$B34,Fixtures!$G:$G,'Report - Times'!$AM$1,Fixtures!$H:$H,'Report - Times'!$AO$2))+(COUNTIFS(Fixtures!$C:$C,'Report - Times'!$A34,Fixtures!$E:$E,'Report - Times'!$B34,Fixtures!$G:$G,'Report - Times'!$AM$1,Fixtures!$J:$J,'Report - Times'!$AO$2))</f>
        <v>0</v>
      </c>
      <c r="AP34" s="55">
        <f>SUM(COUNTIFS(Fixtures!$C:$C,'Report - Times'!$A34,Fixtures!$E:$E,'Report - Times'!$B34,Fixtures!$G:$G,'Report - Times'!$AM$1,Fixtures!$H:$H,'Report - Times'!$AP$2))+(COUNTIFS(Fixtures!$C:$C,'Report - Times'!$A34,Fixtures!$E:$E,'Report - Times'!$B34,Fixtures!$G:$G,'Report - Times'!$AM$1,Fixtures!$J:$J,'Report - Times'!$AP$2))</f>
        <v>0</v>
      </c>
      <c r="AQ34" s="55">
        <f>SUM(COUNTIFS(Fixtures!$C:$C,'Report - Times'!$A34,Fixtures!$E:$E,'Report - Times'!$B34,Fixtures!$G:$G,'Report - Times'!$AM$1,Fixtures!$H:$H,'Report - Times'!$AQ$2))+(COUNTIFS(Fixtures!$C:$C,'Report - Times'!$A34,Fixtures!$E:$E,'Report - Times'!$B34,Fixtures!$G:$G,'Report - Times'!$AM$1,Fixtures!$J:$J,'Report - Times'!$AQ$2))</f>
        <v>0</v>
      </c>
      <c r="AR34" s="122">
        <f>SUM(COUNTIFS(Fixtures!$C:$C,'Report - Times'!$A34,Fixtures!$E:$E,'Report - Times'!$B34,Fixtures!$G:$G,'Report - Times'!$AM$1,Fixtures!$H:$H,'Report - Times'!$AR$2))+(COUNTIFS(Fixtures!$C:$C,'Report - Times'!$A34,Fixtures!$E:$E,'Report - Times'!$B34,Fixtures!$G:$G,'Report - Times'!$AM$1,Fixtures!$J:$J,'Report - Times'!$AR$2))</f>
        <v>0</v>
      </c>
      <c r="AS34" s="121">
        <f>SUM(COUNTIFS(Fixtures!$C:$C,'Report - Times'!$A34,Fixtures!$E:$E,'Report - Times'!$B34,Fixtures!$F:$F,'Report - Times'!C34,Fixtures!$G:$G,'Report - Times'!$AS$1,Fixtures!$H:$H,'Report - Times'!$AS$2))+(COUNTIFS(Fixtures!$C:$C,'Report - Times'!$A34,Fixtures!$E:$E,'Report - Times'!$B34,Fixtures!$F:$F,'Report - Times'!C34,Fixtures!$G:$G,'Report - Times'!$AS$1,Fixtures!$J:$J,'Report - Times'!$AS$2))</f>
        <v>0</v>
      </c>
      <c r="AT34" s="55">
        <f>SUM(COUNTIFS(Fixtures!$C:$C,'Report - Times'!$A34,Fixtures!$E:$E,'Report - Times'!$B34,Fixtures!$F:$F,'Report - Times'!$C34,Fixtures!$G:$G,'Report - Times'!$AS$1,Fixtures!$H:$H,'Report - Times'!$AT$2))+(COUNTIFS(Fixtures!$C:$C,'Report - Times'!$A34,Fixtures!$E:$E,'Report - Times'!$B34,Fixtures!$F:$F,'Report - Times'!$C34,Fixtures!$G:$G,'Report - Times'!$AS$1,Fixtures!$J:$J,'Report - Times'!$AT$2))</f>
        <v>0</v>
      </c>
      <c r="AU34" s="55">
        <f>SUM(COUNTIFS(Fixtures!$C:$C,'Report - Times'!$A34,Fixtures!$E:$E,'Report - Times'!$B34,Fixtures!$F:$F,'Report - Times'!$C34,Fixtures!$G:$G,'Report - Times'!$AS$1,Fixtures!$H:$H,'Report - Times'!$AU$2))+(COUNTIFS(Fixtures!$C:$C,'Report - Times'!$A34,Fixtures!$E:$E,'Report - Times'!$B34,Fixtures!$F:$F,'Report - Times'!$C34,Fixtures!$G:$G,'Report - Times'!$AS$1,Fixtures!$J:$J,'Report - Times'!$AU$2))</f>
        <v>0</v>
      </c>
      <c r="AV34" s="55">
        <f>SUM(COUNTIFS(Fixtures!$C:$C,'Report - Times'!$A34,Fixtures!$E:$E,'Report - Times'!$B34,Fixtures!$F:$F,'Report - Times'!$C34,Fixtures!$G:$G,'Report - Times'!$AS$1,Fixtures!$H:$H,'Report - Times'!$AV$2))+(COUNTIFS(Fixtures!$C:$C,'Report - Times'!$A34,Fixtures!$E:$E,'Report - Times'!$B34,Fixtures!$F:$F,'Report - Times'!$C34,Fixtures!$G:$G,'Report - Times'!$AS$1,Fixtures!$J:$J,'Report - Times'!$AV$2))</f>
        <v>0</v>
      </c>
      <c r="AW34" s="122">
        <f>SUM(COUNTIFS(Fixtures!$C:$C,'Report - Times'!$A34,Fixtures!$E:$E,'Report - Times'!$B34,Fixtures!$F:$F,'Report - Times'!$C34,Fixtures!$G:$G,'Report - Times'!$AS$1,Fixtures!$H:$H,'Report - Times'!$AW$2))+(COUNTIFS(Fixtures!$C:$C,'Report - Times'!$A34,Fixtures!$E:$E,'Report - Times'!$B34,Fixtures!$F:$F,'Report - Times'!$C34,Fixtures!$G:$G,'Report - Times'!$AS$1,Fixtures!$J:$J,'Report - Times'!$AW$2))</f>
        <v>0</v>
      </c>
      <c r="AX34" s="121">
        <f>SUM(COUNTIFS(Fixtures!$C:$C,'Report - Times'!$A34,Fixtures!$E:$E,'Report - Times'!$B34,Fixtures!$G:$G,'Report - Times'!$AX$1,Fixtures!$H:$H,'Report - Times'!$AX$2))+(COUNTIFS(Fixtures!$C:$C,'Report - Times'!$A34,Fixtures!$E:$E,'Report - Times'!$B34,Fixtures!$G:$G,'Report - Times'!$AX$1,Fixtures!$J:$J,'Report - Times'!$AX$2))</f>
        <v>0</v>
      </c>
      <c r="AY34" s="55">
        <f>SUM(COUNTIFS(Fixtures!$C:$C,'Report - Times'!$A34,Fixtures!$E:$E,'Report - Times'!$B34,Fixtures!$G:$G,'Report - Times'!$AX$1,Fixtures!$H:$H,'Report - Times'!$AY$2))+(COUNTIFS(Fixtures!$C:$C,'Report - Times'!$A34,Fixtures!$E:$E,'Report - Times'!$B34,Fixtures!$G:$G,'Report - Times'!$AX$1,Fixtures!$J:$J,'Report - Times'!$AY$2))</f>
        <v>0</v>
      </c>
      <c r="AZ34" s="55">
        <f>SUM(COUNTIFS(Fixtures!$C:$C,'Report - Times'!$A34,Fixtures!$E:$E,'Report - Times'!$B34,Fixtures!$G:$G,'Report - Times'!$AX$1,Fixtures!$H:$H,'Report - Times'!$AZ$2))+(COUNTIFS(Fixtures!$C:$C,'Report - Times'!$A34,Fixtures!$E:$E,'Report - Times'!$B34,Fixtures!$G:$G,'Report - Times'!$AX$1,Fixtures!$J:$J,'Report - Times'!$AZ$2))</f>
        <v>0</v>
      </c>
      <c r="BA34" s="55">
        <f>SUM(COUNTIFS(Fixtures!$C:$C,'Report - Times'!$A34,Fixtures!$E:$E,'Report - Times'!$B34,Fixtures!$G:$G,'Report - Times'!$AX$1,Fixtures!$H:$H,'Report - Times'!$BA$2))+(COUNTIFS(Fixtures!$C:$C,'Report - Times'!$A34,Fixtures!$E:$E,'Report - Times'!$B34,Fixtures!$G:$G,'Report - Times'!$AX$1,Fixtures!$J:$J,'Report - Times'!$BA$2))</f>
        <v>0</v>
      </c>
      <c r="BB34" s="122">
        <f>SUM(COUNTIFS(Fixtures!$C:$C,'Report - Times'!$A34,Fixtures!$E:$E,'Report - Times'!$B34,Fixtures!$G:$G,'Report - Times'!$AX$1,Fixtures!$H:$H,'Report - Times'!$BB$2))+(COUNTIFS(Fixtures!$C:$C,'Report - Times'!$A34,Fixtures!$E:$E,'Report - Times'!$B34,Fixtures!$G:$G,'Report - Times'!$AX$1,Fixtures!$J:$J,'Report - Times'!$BB$2))</f>
        <v>0</v>
      </c>
    </row>
    <row r="35" spans="1:54" s="14" customFormat="1" ht="11.25" x14ac:dyDescent="0.2">
      <c r="A35" s="153" t="s">
        <v>37</v>
      </c>
      <c r="B35" s="154" t="s">
        <v>11</v>
      </c>
      <c r="C35" s="155" t="s">
        <v>72</v>
      </c>
      <c r="D35" s="67">
        <f t="shared" si="32"/>
        <v>0</v>
      </c>
      <c r="E35" s="55">
        <f t="shared" si="33"/>
        <v>0</v>
      </c>
      <c r="F35" s="55">
        <f t="shared" si="34"/>
        <v>0</v>
      </c>
      <c r="G35" s="55">
        <f t="shared" si="35"/>
        <v>0</v>
      </c>
      <c r="H35" s="55">
        <f t="shared" si="36"/>
        <v>15</v>
      </c>
      <c r="I35" s="55">
        <f t="shared" si="37"/>
        <v>0</v>
      </c>
      <c r="J35" s="55">
        <f t="shared" si="38"/>
        <v>0</v>
      </c>
      <c r="K35" s="66">
        <f t="shared" si="39"/>
        <v>0</v>
      </c>
      <c r="L35" s="117">
        <f>SUM(COUNTIFS(Fixtures!$C:$C,'Report - Times'!$A35,Fixtures!$E:$E,'Report - Times'!$B35,Fixtures!$G:$G,'Report - Times'!$L$1,Fixtures!$H:$H,'Report - Times'!$L$2))+(COUNTIFS(Fixtures!$C:$C,'Report - Times'!$A35,Fixtures!$E:$E,'Report - Times'!$B35,Fixtures!$G:$G,'Report - Times'!$L$1,Fixtures!$J:$J,'Report - Times'!$L$2))</f>
        <v>0</v>
      </c>
      <c r="M35" s="55">
        <f>SUM(COUNTIFS(Fixtures!$C:$C,'Report - Times'!$A35,Fixtures!$E:$E,'Report - Times'!$B35,Fixtures!$G:$G,'Report - Times'!$L$1,Fixtures!$H:$H,'Report - Times'!$M$2))+(COUNTIFS(Fixtures!$C:$C,'Report - Times'!$A35,Fixtures!$E:$E,'Report - Times'!$B35,Fixtures!$G:$G,'Report - Times'!$L$1,Fixtures!$J:$J,'Report - Times'!$M$2))</f>
        <v>0</v>
      </c>
      <c r="N35" s="55">
        <f>SUM(COUNTIFS(Fixtures!$C:$C,'Report - Times'!$A35,Fixtures!$E:$E,'Report - Times'!$B35,Fixtures!$G:$G,'Report - Times'!$L$1,Fixtures!$H:$H,'Report - Times'!$N$2))+(COUNTIFS(Fixtures!$C:$C,'Report - Times'!$A35,Fixtures!$E:$E,'Report - Times'!$B35,Fixtures!$G:$G,'Report - Times'!$L$1,Fixtures!$J:$J,'Report - Times'!$N$2))</f>
        <v>0</v>
      </c>
      <c r="O35" s="55">
        <f>SUM(COUNTIFS(Fixtures!$C:$C,'Report - Times'!$A35,Fixtures!$E:$E,'Report - Times'!$B35,Fixtures!$G:$G,'Report - Times'!$L$1,Fixtures!$H:$H,'Report - Times'!$O$2))+(COUNTIFS(Fixtures!$C:$C,'Report - Times'!$A35,Fixtures!$E:$E,'Report - Times'!$B35,Fixtures!$G:$G,'Report - Times'!$L$1,Fixtures!$J:$J,'Report - Times'!$O$2))</f>
        <v>0</v>
      </c>
      <c r="P35" s="66">
        <f>SUM(COUNTIFS(Fixtures!$C:$C,'Report - Times'!$A35,Fixtures!$E:$E,'Report - Times'!$B35,Fixtures!$G:$G,'Report - Times'!$L$1,Fixtures!$H:$H,'Report - Times'!$P$2))+(COUNTIFS(Fixtures!$C:$C,'Report - Times'!$A35,Fixtures!$E:$E,'Report - Times'!$B35,Fixtures!$G:$G,'Report - Times'!$L$1,Fixtures!$J:$J,'Report - Times'!$P$2))</f>
        <v>0</v>
      </c>
      <c r="Q35" s="121">
        <f>SUM(COUNTIFS(Fixtures!$C:$C,'Report - Times'!$A35,Fixtures!$E:$E,'Report - Times'!$B35,Fixtures!$G:$G,'Report - Times'!$Q$1,Fixtures!$H:$H,'Report - Times'!$Q$2))+(COUNTIFS(Fixtures!$C:$C,'Report - Times'!$A35,Fixtures!$E:$E,'Report - Times'!$B35,Fixtures!$G:$G,'Report - Times'!$Q$1,Fixtures!$J:$J,'Report - Times'!$Q$2))</f>
        <v>0</v>
      </c>
      <c r="R35" s="55">
        <f>SUM(COUNTIFS(Fixtures!$C:$C,'Report - Times'!$A35,Fixtures!$E:$E,'Report - Times'!$B35,Fixtures!$G:$G,'Report - Times'!$Q$1,Fixtures!$H:$H,'Report - Times'!$R$2))+(COUNTIFS(Fixtures!$C:$C,'Report - Times'!$A35,Fixtures!$E:$E,'Report - Times'!$B35,Fixtures!$G:$G,'Report - Times'!$Q$1,Fixtures!$J:$J,'Report - Times'!$R$2))</f>
        <v>0</v>
      </c>
      <c r="S35" s="55">
        <f>SUM(COUNTIFS(Fixtures!$C:$C,'Report - Times'!$A35,Fixtures!$E:$E,'Report - Times'!$B35,Fixtures!$G:$G,'Report - Times'!$Q$1,Fixtures!$H:$H,'Report - Times'!$S$2))+(COUNTIFS(Fixtures!$C:$C,'Report - Times'!$A35,Fixtures!$E:$E,'Report - Times'!$B35,Fixtures!$G:$G,'Report - Times'!$Q$1,Fixtures!$J:$J,'Report - Times'!$S$2))</f>
        <v>0</v>
      </c>
      <c r="T35" s="55">
        <f>SUM(COUNTIFS(Fixtures!$C:$C,'Report - Times'!$A35,Fixtures!$E:$E,'Report - Times'!$B35,Fixtures!$G:$G,'Report - Times'!$Q$1,Fixtures!$H:$H,'Report - Times'!$T$2))+(COUNTIFS(Fixtures!$C:$C,'Report - Times'!$A35,Fixtures!$E:$E,'Report - Times'!$B35,Fixtures!$G:$G,'Report - Times'!$Q$1,Fixtures!$J:$J,'Report - Times'!$T$2))</f>
        <v>0</v>
      </c>
      <c r="U35" s="122">
        <f>SUM(COUNTIFS(Fixtures!$C:$C,'Report - Times'!$A35,Fixtures!$E:$E,'Report - Times'!$B35,Fixtures!$G:$G,'Report - Times'!$Q$1,Fixtures!$H:$H,'Report - Times'!$U$2))+(COUNTIFS(Fixtures!$C:$C,'Report - Times'!$A35,Fixtures!$E:$E,'Report - Times'!$B35,Fixtures!$G:$G,'Report - Times'!$Q$1,Fixtures!$J:$J,'Report - Times'!$U$2))</f>
        <v>0</v>
      </c>
      <c r="V35" s="121">
        <f>SUM(COUNTIFS(Fixtures!$C:$C,'Report - Times'!$A35,Fixtures!$E:$E,'Report - Times'!$B35,Fixtures!$G:$G,'Report - Times'!$V$1,Fixtures!$H:$H,'Report - Times'!$V$2))+(COUNTIFS(Fixtures!$C:$C,'Report - Times'!$A35,Fixtures!$E:$E,'Report - Times'!$B35,Fixtures!$G:$G,'Report - Times'!$V$1,Fixtures!$J:$J,'Report - Times'!$V$2))</f>
        <v>0</v>
      </c>
      <c r="W35" s="55">
        <f>SUM(COUNTIFS(Fixtures!$C:$C,'Report - Times'!$A35,Fixtures!$E:$E,'Report - Times'!$B35,Fixtures!$G:$G,'Report - Times'!$V$1,Fixtures!$H:$H,'Report - Times'!$W$2))+(COUNTIFS(Fixtures!$C:$C,'Report - Times'!$A35,Fixtures!$E:$E,'Report - Times'!$B35,Fixtures!$G:$G,'Report - Times'!$V$1,Fixtures!$J:$J,'Report - Times'!$W$2))</f>
        <v>0</v>
      </c>
      <c r="X35" s="55">
        <f>SUM(COUNTIFS(Fixtures!$C:$C,'Report - Times'!$A35,Fixtures!$E:$E,'Report - Times'!$B35,Fixtures!$G:$G,'Report - Times'!$V$1,Fixtures!$H:$H,'Report - Times'!$X$2))+(COUNTIFS(Fixtures!$C:$C,'Report - Times'!$A35,Fixtures!$E:$E,'Report - Times'!$B35,Fixtures!$G:$G,'Report - Times'!$V$1,Fixtures!$J:$J,'Report - Times'!$X$2))</f>
        <v>0</v>
      </c>
      <c r="Y35" s="55">
        <f>SUM(COUNTIFS(Fixtures!$C:$C,'Report - Times'!$A35,Fixtures!$E:$E,'Report - Times'!$B35,Fixtures!$G:$G,'Report - Times'!$V$1,Fixtures!$H:$H,'Report - Times'!$Y$2))+(COUNTIFS(Fixtures!$C:$C,'Report - Times'!$A35,Fixtures!$E:$E,'Report - Times'!$B35,Fixtures!$G:$G,'Report - Times'!$V$1,Fixtures!$J:$J,'Report - Times'!$Y$2))</f>
        <v>0</v>
      </c>
      <c r="Z35" s="122">
        <f>SUM(COUNTIFS(Fixtures!$C:$C,'Report - Times'!$A35,Fixtures!$E:$E,'Report - Times'!$B35,Fixtures!$G:$G,'Report - Times'!$V$1,Fixtures!$H:$H,'Report - Times'!$Z$2))+(COUNTIFS(Fixtures!$C:$C,'Report - Times'!$A35,Fixtures!$E:$E,'Report - Times'!$B35,Fixtures!$G:$G,'Report - Times'!$V$1,Fixtures!$J:$J,'Report - Times'!$Z$2))</f>
        <v>0</v>
      </c>
      <c r="AA35" s="127">
        <f>SUM(COUNTIFS(Fixtures!$C:$C,'Report - Times'!$A35,Fixtures!$E:$E,'Report - Times'!$B35,Fixtures!$G:$G,'Report - Times'!$AA$1,Fixtures!$H:$H,'Report - Times'!$AA$2))+(COUNTIFS(Fixtures!$C:$C,'Report - Times'!$A35,Fixtures!$E:$E,'Report - Times'!$B35,Fixtures!$G:$G,'Report - Times'!$AA$1,Fixtures!$J:$J,'Report - Times'!$AA$2))</f>
        <v>0</v>
      </c>
      <c r="AB35" s="49">
        <f>SUM(COUNTIFS(Fixtures!$C:$C,'Report - Times'!$A35,Fixtures!$E:$E,'Report - Times'!$B35,Fixtures!$G:$G,'Report - Times'!$AA$1,Fixtures!$H:$H,'Report - Times'!$AB$2))+(COUNTIFS(Fixtures!$C:$C,'Report - Times'!$A35,Fixtures!$E:$E,'Report - Times'!$B35,Fixtures!$G:$G,'Report - Times'!$AA$1,Fixtures!$J:$J,'Report - Times'!$AB$2))</f>
        <v>0</v>
      </c>
      <c r="AC35" s="49">
        <f>SUM(COUNTIFS(Fixtures!$C:$C,'Report - Times'!$A35,Fixtures!$E:$E,'Report - Times'!$B35,Fixtures!$G:$G,'Report - Times'!$AA$1,Fixtures!$H:$H,'Report - Times'!$AC$2))+(COUNTIFS(Fixtures!$C:$C,'Report - Times'!$A35,Fixtures!$E:$E,'Report - Times'!$B35,Fixtures!$G:$G,'Report - Times'!$AA$1,Fixtures!$J:$J,'Report - Times'!$AC$2))</f>
        <v>0</v>
      </c>
      <c r="AD35" s="49">
        <f>SUM(COUNTIFS(Fixtures!$C:$C,'Report - Times'!$A35,Fixtures!$E:$E,'Report - Times'!$B35,Fixtures!$G:$G,'Report - Times'!$AA$1,Fixtures!$H:$H,'Report - Times'!$AD$2))+(COUNTIFS(Fixtures!$C:$C,'Report - Times'!$A35,Fixtures!$E:$E,'Report - Times'!$B35,Fixtures!$G:$G,'Report - Times'!$AA$1,Fixtures!$J:$J,'Report - Times'!$AD$2))</f>
        <v>0</v>
      </c>
      <c r="AE35" s="49">
        <f>SUM(COUNTIFS(Fixtures!$C:$C,'Report - Times'!$A35,Fixtures!$E:$E,'Report - Times'!$B35,Fixtures!$G:$G,'Report - Times'!$AA$1,Fixtures!$H:$H,'Report - Times'!$AE$2))+(COUNTIFS(Fixtures!$C:$C,'Report - Times'!$A35,Fixtures!$E:$E,'Report - Times'!$B35,Fixtures!$G:$G,'Report - Times'!$AA$1,Fixtures!$J:$J,'Report - Times'!$AE$2))</f>
        <v>0</v>
      </c>
      <c r="AF35" s="128">
        <f>SUM(COUNTIFS(Fixtures!$C:$C,'Report - Times'!$A35,Fixtures!$E:$E,'Report - Times'!$B35,Fixtures!$G:$G,'Report - Times'!$AA$1,Fixtures!$H:$H,'Report - Times'!$AF$2))+(COUNTIFS(Fixtures!$C:$C,'Report - Times'!$A35,Fixtures!$E:$E,'Report - Times'!$B35,Fixtures!$G:$G,'Report - Times'!$AA$1,Fixtures!$J:$J,'Report - Times'!$AF$2))</f>
        <v>0</v>
      </c>
      <c r="AG35" s="121">
        <f>SUM(COUNTIFS(Fixtures!$C:$C,'Report - Times'!$A35,Fixtures!$E:$E,'Report - Times'!$B35,Fixtures!$G:$G,'Report - Times'!$AG$1,Fixtures!$H:$H,'Report - Times'!$AG$2))+(COUNTIFS(Fixtures!$C:$C,'Report - Times'!$A35,Fixtures!$E:$E,'Report - Times'!$B35,Fixtures!$G:$G,'Report - Times'!$AG$1,Fixtures!$J:$J,'Report - Times'!$AG$2))</f>
        <v>0</v>
      </c>
      <c r="AH35" s="56">
        <f>SUM(COUNTIFS(Fixtures!$C:$C,'Report - Times'!$A35,Fixtures!$E:$E,'Report - Times'!$B35,Fixtures!$G:$G,'Report - Times'!$AG$1,Fixtures!$H:$H,'Report - Times'!$AH$2))+(COUNTIFS(Fixtures!$C:$C,'Report - Times'!$A35,Fixtures!$E:$E,'Report - Times'!$B35,Fixtures!$G:$G,'Report - Times'!$AG$1,Fixtures!$J:$J,'Report - Times'!$AH$2))</f>
        <v>6</v>
      </c>
      <c r="AI35" s="55">
        <f>SUM(COUNTIFS(Fixtures!$C:$C,'Report - Times'!$A35,Fixtures!$E:$E,'Report - Times'!$B35,Fixtures!$G:$G,'Report - Times'!$AG$1,Fixtures!$H:$H,'Report - Times'!$AI$2))+(COUNTIFS(Fixtures!$C:$C,'Report - Times'!$A35,Fixtures!$E:$E,'Report - Times'!$B35,Fixtures!$G:$G,'Report - Times'!$AG$1,Fixtures!$J:$J,'Report - Times'!$AI$2))</f>
        <v>6</v>
      </c>
      <c r="AJ35" s="55">
        <f>SUM(COUNTIFS(Fixtures!$C:$C,'Report - Times'!$A35,Fixtures!$E:$E,'Report - Times'!$B35,Fixtures!$G:$G,'Report - Times'!$AG$1,Fixtures!$H:$H,'Report - Times'!$AJ$2))+(COUNTIFS(Fixtures!$C:$C,'Report - Times'!$A35,Fixtures!$E:$E,'Report - Times'!$B35,Fixtures!$G:$G,'Report - Times'!$AG$1,Fixtures!$J:$J,'Report - Times'!$AJ$2))</f>
        <v>6</v>
      </c>
      <c r="AK35" s="55">
        <f>SUM(COUNTIFS(Fixtures!$C:$C,'Report - Times'!$A35,Fixtures!$E:$E,'Report - Times'!$B35,Fixtures!$G:$G,'Report - Times'!$AG$1,Fixtures!$H:$H,'Report - Times'!$AK$2))+(COUNTIFS(Fixtures!$C:$C,'Report - Times'!$A35,Fixtures!$E:$E,'Report - Times'!$B35,Fixtures!$G:$G,'Report - Times'!$AG$1,Fixtures!$J:$J,'Report - Times'!$AK$2))</f>
        <v>6</v>
      </c>
      <c r="AL35" s="122">
        <f>SUM(COUNTIFS(Fixtures!$C:$C,'Report - Times'!$A35,Fixtures!$E:$E,'Report - Times'!$B35,Fixtures!$G:$G,'Report - Times'!$AG$1,Fixtures!$H:$H,'Report - Times'!$AL$2))+(COUNTIFS(Fixtures!$C:$C,'Report - Times'!$A35,Fixtures!$E:$E,'Report - Times'!$B35,Fixtures!$G:$G,'Report - Times'!$AG$1,Fixtures!$J:$J,'Report - Times'!$AL$2))</f>
        <v>6</v>
      </c>
      <c r="AM35" s="121">
        <f>SUM(COUNTIFS(Fixtures!$C:$C,'Report - Times'!$A35,Fixtures!$E:$E,'Report - Times'!$B35,Fixtures!$G:$G,'Report - Times'!$AM$1,Fixtures!$H:$H,'Report - Times'!$AM$2))+(COUNTIFS(Fixtures!$C:$C,'Report - Times'!$A35,Fixtures!$E:$E,'Report - Times'!$B35,Fixtures!$G:$G,'Report - Times'!$AM$1,Fixtures!$J:$J,'Report - Times'!$AM$2))</f>
        <v>0</v>
      </c>
      <c r="AN35" s="55">
        <f>SUM(COUNTIFS(Fixtures!$C:$C,'Report - Times'!$A35,Fixtures!$E:$E,'Report - Times'!$B35,Fixtures!$G:$G,'Report - Times'!$AM$1,Fixtures!$H:$H,'Report - Times'!$AN$2))+(COUNTIFS(Fixtures!$C:$C,'Report - Times'!$A35,Fixtures!$E:$E,'Report - Times'!$B35,Fixtures!$G:$G,'Report - Times'!$AM$1,Fixtures!$J:$J,'Report - Times'!$AN$2))</f>
        <v>0</v>
      </c>
      <c r="AO35" s="55">
        <f>SUM(COUNTIFS(Fixtures!$C:$C,'Report - Times'!$A35,Fixtures!$E:$E,'Report - Times'!$B35,Fixtures!$G:$G,'Report - Times'!$AM$1,Fixtures!$H:$H,'Report - Times'!$AO$2))+(COUNTIFS(Fixtures!$C:$C,'Report - Times'!$A35,Fixtures!$E:$E,'Report - Times'!$B35,Fixtures!$G:$G,'Report - Times'!$AM$1,Fixtures!$J:$J,'Report - Times'!$AO$2))</f>
        <v>0</v>
      </c>
      <c r="AP35" s="55">
        <f>SUM(COUNTIFS(Fixtures!$C:$C,'Report - Times'!$A35,Fixtures!$E:$E,'Report - Times'!$B35,Fixtures!$G:$G,'Report - Times'!$AM$1,Fixtures!$H:$H,'Report - Times'!$AP$2))+(COUNTIFS(Fixtures!$C:$C,'Report - Times'!$A35,Fixtures!$E:$E,'Report - Times'!$B35,Fixtures!$G:$G,'Report - Times'!$AM$1,Fixtures!$J:$J,'Report - Times'!$AP$2))</f>
        <v>0</v>
      </c>
      <c r="AQ35" s="55">
        <f>SUM(COUNTIFS(Fixtures!$C:$C,'Report - Times'!$A35,Fixtures!$E:$E,'Report - Times'!$B35,Fixtures!$G:$G,'Report - Times'!$AM$1,Fixtures!$H:$H,'Report - Times'!$AQ$2))+(COUNTIFS(Fixtures!$C:$C,'Report - Times'!$A35,Fixtures!$E:$E,'Report - Times'!$B35,Fixtures!$G:$G,'Report - Times'!$AM$1,Fixtures!$J:$J,'Report - Times'!$AQ$2))</f>
        <v>0</v>
      </c>
      <c r="AR35" s="122">
        <f>SUM(COUNTIFS(Fixtures!$C:$C,'Report - Times'!$A35,Fixtures!$E:$E,'Report - Times'!$B35,Fixtures!$G:$G,'Report - Times'!$AM$1,Fixtures!$H:$H,'Report - Times'!$AR$2))+(COUNTIFS(Fixtures!$C:$C,'Report - Times'!$A35,Fixtures!$E:$E,'Report - Times'!$B35,Fixtures!$G:$G,'Report - Times'!$AM$1,Fixtures!$J:$J,'Report - Times'!$AR$2))</f>
        <v>0</v>
      </c>
      <c r="AS35" s="121">
        <f>SUM(COUNTIFS(Fixtures!$C:$C,'Report - Times'!$A35,Fixtures!$E:$E,'Report - Times'!$B35,Fixtures!$F:$F,'Report - Times'!C35,Fixtures!$G:$G,'Report - Times'!$AS$1,Fixtures!$H:$H,'Report - Times'!$AS$2))+(COUNTIFS(Fixtures!$C:$C,'Report - Times'!$A35,Fixtures!$E:$E,'Report - Times'!$B35,Fixtures!$F:$F,'Report - Times'!C35,Fixtures!$G:$G,'Report - Times'!$AS$1,Fixtures!$J:$J,'Report - Times'!$AS$2))</f>
        <v>0</v>
      </c>
      <c r="AT35" s="55">
        <f>SUM(COUNTIFS(Fixtures!$C:$C,'Report - Times'!$A35,Fixtures!$E:$E,'Report - Times'!$B35,Fixtures!$F:$F,'Report - Times'!$C35,Fixtures!$G:$G,'Report - Times'!$AS$1,Fixtures!$H:$H,'Report - Times'!$AT$2))+(COUNTIFS(Fixtures!$C:$C,'Report - Times'!$A35,Fixtures!$E:$E,'Report - Times'!$B35,Fixtures!$F:$F,'Report - Times'!$C35,Fixtures!$G:$G,'Report - Times'!$AS$1,Fixtures!$J:$J,'Report - Times'!$AT$2))</f>
        <v>0</v>
      </c>
      <c r="AU35" s="55">
        <f>SUM(COUNTIFS(Fixtures!$C:$C,'Report - Times'!$A35,Fixtures!$E:$E,'Report - Times'!$B35,Fixtures!$F:$F,'Report - Times'!$C35,Fixtures!$G:$G,'Report - Times'!$AS$1,Fixtures!$H:$H,'Report - Times'!$AU$2))+(COUNTIFS(Fixtures!$C:$C,'Report - Times'!$A35,Fixtures!$E:$E,'Report - Times'!$B35,Fixtures!$F:$F,'Report - Times'!$C35,Fixtures!$G:$G,'Report - Times'!$AS$1,Fixtures!$J:$J,'Report - Times'!$AU$2))</f>
        <v>0</v>
      </c>
      <c r="AV35" s="55">
        <f>SUM(COUNTIFS(Fixtures!$C:$C,'Report - Times'!$A35,Fixtures!$E:$E,'Report - Times'!$B35,Fixtures!$F:$F,'Report - Times'!$C35,Fixtures!$G:$G,'Report - Times'!$AS$1,Fixtures!$H:$H,'Report - Times'!$AV$2))+(COUNTIFS(Fixtures!$C:$C,'Report - Times'!$A35,Fixtures!$E:$E,'Report - Times'!$B35,Fixtures!$F:$F,'Report - Times'!$C35,Fixtures!$G:$G,'Report - Times'!$AS$1,Fixtures!$J:$J,'Report - Times'!$AV$2))</f>
        <v>0</v>
      </c>
      <c r="AW35" s="122">
        <f>SUM(COUNTIFS(Fixtures!$C:$C,'Report - Times'!$A35,Fixtures!$E:$E,'Report - Times'!$B35,Fixtures!$F:$F,'Report - Times'!$C35,Fixtures!$G:$G,'Report - Times'!$AS$1,Fixtures!$H:$H,'Report - Times'!$AW$2))+(COUNTIFS(Fixtures!$C:$C,'Report - Times'!$A35,Fixtures!$E:$E,'Report - Times'!$B35,Fixtures!$F:$F,'Report - Times'!$C35,Fixtures!$G:$G,'Report - Times'!$AS$1,Fixtures!$J:$J,'Report - Times'!$AW$2))</f>
        <v>0</v>
      </c>
      <c r="AX35" s="121">
        <f>SUM(COUNTIFS(Fixtures!$C:$C,'Report - Times'!$A35,Fixtures!$E:$E,'Report - Times'!$B35,Fixtures!$G:$G,'Report - Times'!$AX$1,Fixtures!$H:$H,'Report - Times'!$AX$2))+(COUNTIFS(Fixtures!$C:$C,'Report - Times'!$A35,Fixtures!$E:$E,'Report - Times'!$B35,Fixtures!$G:$G,'Report - Times'!$AX$1,Fixtures!$J:$J,'Report - Times'!$AX$2))</f>
        <v>0</v>
      </c>
      <c r="AY35" s="55">
        <f>SUM(COUNTIFS(Fixtures!$C:$C,'Report - Times'!$A35,Fixtures!$E:$E,'Report - Times'!$B35,Fixtures!$G:$G,'Report - Times'!$AX$1,Fixtures!$H:$H,'Report - Times'!$AY$2))+(COUNTIFS(Fixtures!$C:$C,'Report - Times'!$A35,Fixtures!$E:$E,'Report - Times'!$B35,Fixtures!$G:$G,'Report - Times'!$AX$1,Fixtures!$J:$J,'Report - Times'!$AY$2))</f>
        <v>0</v>
      </c>
      <c r="AZ35" s="55">
        <f>SUM(COUNTIFS(Fixtures!$C:$C,'Report - Times'!$A35,Fixtures!$E:$E,'Report - Times'!$B35,Fixtures!$G:$G,'Report - Times'!$AX$1,Fixtures!$H:$H,'Report - Times'!$AZ$2))+(COUNTIFS(Fixtures!$C:$C,'Report - Times'!$A35,Fixtures!$E:$E,'Report - Times'!$B35,Fixtures!$G:$G,'Report - Times'!$AX$1,Fixtures!$J:$J,'Report - Times'!$AZ$2))</f>
        <v>0</v>
      </c>
      <c r="BA35" s="55">
        <f>SUM(COUNTIFS(Fixtures!$C:$C,'Report - Times'!$A35,Fixtures!$E:$E,'Report - Times'!$B35,Fixtures!$G:$G,'Report - Times'!$AX$1,Fixtures!$H:$H,'Report - Times'!$BA$2))+(COUNTIFS(Fixtures!$C:$C,'Report - Times'!$A35,Fixtures!$E:$E,'Report - Times'!$B35,Fixtures!$G:$G,'Report - Times'!$AX$1,Fixtures!$J:$J,'Report - Times'!$BA$2))</f>
        <v>0</v>
      </c>
      <c r="BB35" s="122">
        <f>SUM(COUNTIFS(Fixtures!$C:$C,'Report - Times'!$A35,Fixtures!$E:$E,'Report - Times'!$B35,Fixtures!$G:$G,'Report - Times'!$AX$1,Fixtures!$H:$H,'Report - Times'!$BB$2))+(COUNTIFS(Fixtures!$C:$C,'Report - Times'!$A35,Fixtures!$E:$E,'Report - Times'!$B35,Fixtures!$G:$G,'Report - Times'!$AX$1,Fixtures!$J:$J,'Report - Times'!$BB$2))</f>
        <v>0</v>
      </c>
    </row>
    <row r="36" spans="1:54" s="14" customFormat="1" ht="11.25" x14ac:dyDescent="0.2">
      <c r="A36" s="153" t="s">
        <v>37</v>
      </c>
      <c r="B36" s="154" t="s">
        <v>13</v>
      </c>
      <c r="C36" s="155" t="s">
        <v>72</v>
      </c>
      <c r="D36" s="67">
        <f t="shared" si="32"/>
        <v>0</v>
      </c>
      <c r="E36" s="55">
        <f t="shared" si="33"/>
        <v>0</v>
      </c>
      <c r="F36" s="55">
        <f t="shared" si="34"/>
        <v>0</v>
      </c>
      <c r="G36" s="55">
        <f t="shared" si="35"/>
        <v>1</v>
      </c>
      <c r="H36" s="55">
        <f t="shared" si="36"/>
        <v>0</v>
      </c>
      <c r="I36" s="55">
        <f t="shared" si="37"/>
        <v>0</v>
      </c>
      <c r="J36" s="55">
        <f t="shared" si="38"/>
        <v>0</v>
      </c>
      <c r="K36" s="66">
        <f t="shared" si="39"/>
        <v>0</v>
      </c>
      <c r="L36" s="117">
        <f>SUM(COUNTIFS(Fixtures!$C:$C,'Report - Times'!$A36,Fixtures!$E:$E,'Report - Times'!$B36,Fixtures!$G:$G,'Report - Times'!$L$1,Fixtures!$H:$H,'Report - Times'!$L$2))+(COUNTIFS(Fixtures!$C:$C,'Report - Times'!$A36,Fixtures!$E:$E,'Report - Times'!$B36,Fixtures!$G:$G,'Report - Times'!$L$1,Fixtures!$J:$J,'Report - Times'!$L$2))</f>
        <v>0</v>
      </c>
      <c r="M36" s="55">
        <f>SUM(COUNTIFS(Fixtures!$C:$C,'Report - Times'!$A36,Fixtures!$E:$E,'Report - Times'!$B36,Fixtures!$G:$G,'Report - Times'!$L$1,Fixtures!$H:$H,'Report - Times'!$M$2))+(COUNTIFS(Fixtures!$C:$C,'Report - Times'!$A36,Fixtures!$E:$E,'Report - Times'!$B36,Fixtures!$G:$G,'Report - Times'!$L$1,Fixtures!$J:$J,'Report - Times'!$M$2))</f>
        <v>0</v>
      </c>
      <c r="N36" s="55">
        <f>SUM(COUNTIFS(Fixtures!$C:$C,'Report - Times'!$A36,Fixtures!$E:$E,'Report - Times'!$B36,Fixtures!$G:$G,'Report - Times'!$L$1,Fixtures!$H:$H,'Report - Times'!$N$2))+(COUNTIFS(Fixtures!$C:$C,'Report - Times'!$A36,Fixtures!$E:$E,'Report - Times'!$B36,Fixtures!$G:$G,'Report - Times'!$L$1,Fixtures!$J:$J,'Report - Times'!$N$2))</f>
        <v>0</v>
      </c>
      <c r="O36" s="55">
        <f>SUM(COUNTIFS(Fixtures!$C:$C,'Report - Times'!$A36,Fixtures!$E:$E,'Report - Times'!$B36,Fixtures!$G:$G,'Report - Times'!$L$1,Fixtures!$H:$H,'Report - Times'!$O$2))+(COUNTIFS(Fixtures!$C:$C,'Report - Times'!$A36,Fixtures!$E:$E,'Report - Times'!$B36,Fixtures!$G:$G,'Report - Times'!$L$1,Fixtures!$J:$J,'Report - Times'!$O$2))</f>
        <v>0</v>
      </c>
      <c r="P36" s="66">
        <f>SUM(COUNTIFS(Fixtures!$C:$C,'Report - Times'!$A36,Fixtures!$E:$E,'Report - Times'!$B36,Fixtures!$G:$G,'Report - Times'!$L$1,Fixtures!$H:$H,'Report - Times'!$P$2))+(COUNTIFS(Fixtures!$C:$C,'Report - Times'!$A36,Fixtures!$E:$E,'Report - Times'!$B36,Fixtures!$G:$G,'Report - Times'!$L$1,Fixtures!$J:$J,'Report - Times'!$P$2))</f>
        <v>0</v>
      </c>
      <c r="Q36" s="121">
        <f>SUM(COUNTIFS(Fixtures!$C:$C,'Report - Times'!$A36,Fixtures!$E:$E,'Report - Times'!$B36,Fixtures!$G:$G,'Report - Times'!$Q$1,Fixtures!$H:$H,'Report - Times'!$Q$2))+(COUNTIFS(Fixtures!$C:$C,'Report - Times'!$A36,Fixtures!$E:$E,'Report - Times'!$B36,Fixtures!$G:$G,'Report - Times'!$Q$1,Fixtures!$J:$J,'Report - Times'!$Q$2))</f>
        <v>0</v>
      </c>
      <c r="R36" s="55">
        <f>SUM(COUNTIFS(Fixtures!$C:$C,'Report - Times'!$A36,Fixtures!$E:$E,'Report - Times'!$B36,Fixtures!$G:$G,'Report - Times'!$Q$1,Fixtures!$H:$H,'Report - Times'!$R$2))+(COUNTIFS(Fixtures!$C:$C,'Report - Times'!$A36,Fixtures!$E:$E,'Report - Times'!$B36,Fixtures!$G:$G,'Report - Times'!$Q$1,Fixtures!$J:$J,'Report - Times'!$R$2))</f>
        <v>0</v>
      </c>
      <c r="S36" s="55">
        <f>SUM(COUNTIFS(Fixtures!$C:$C,'Report - Times'!$A36,Fixtures!$E:$E,'Report - Times'!$B36,Fixtures!$G:$G,'Report - Times'!$Q$1,Fixtures!$H:$H,'Report - Times'!$S$2))+(COUNTIFS(Fixtures!$C:$C,'Report - Times'!$A36,Fixtures!$E:$E,'Report - Times'!$B36,Fixtures!$G:$G,'Report - Times'!$Q$1,Fixtures!$J:$J,'Report - Times'!$S$2))</f>
        <v>0</v>
      </c>
      <c r="T36" s="55">
        <f>SUM(COUNTIFS(Fixtures!$C:$C,'Report - Times'!$A36,Fixtures!$E:$E,'Report - Times'!$B36,Fixtures!$G:$G,'Report - Times'!$Q$1,Fixtures!$H:$H,'Report - Times'!$T$2))+(COUNTIFS(Fixtures!$C:$C,'Report - Times'!$A36,Fixtures!$E:$E,'Report - Times'!$B36,Fixtures!$G:$G,'Report - Times'!$Q$1,Fixtures!$J:$J,'Report - Times'!$T$2))</f>
        <v>0</v>
      </c>
      <c r="U36" s="122">
        <f>SUM(COUNTIFS(Fixtures!$C:$C,'Report - Times'!$A36,Fixtures!$E:$E,'Report - Times'!$B36,Fixtures!$G:$G,'Report - Times'!$Q$1,Fixtures!$H:$H,'Report - Times'!$U$2))+(COUNTIFS(Fixtures!$C:$C,'Report - Times'!$A36,Fixtures!$E:$E,'Report - Times'!$B36,Fixtures!$G:$G,'Report - Times'!$Q$1,Fixtures!$J:$J,'Report - Times'!$U$2))</f>
        <v>0</v>
      </c>
      <c r="V36" s="121">
        <f>SUM(COUNTIFS(Fixtures!$C:$C,'Report - Times'!$A36,Fixtures!$E:$E,'Report - Times'!$B36,Fixtures!$G:$G,'Report - Times'!$V$1,Fixtures!$H:$H,'Report - Times'!$V$2))+(COUNTIFS(Fixtures!$C:$C,'Report - Times'!$A36,Fixtures!$E:$E,'Report - Times'!$B36,Fixtures!$G:$G,'Report - Times'!$V$1,Fixtures!$J:$J,'Report - Times'!$V$2))</f>
        <v>0</v>
      </c>
      <c r="W36" s="55">
        <f>SUM(COUNTIFS(Fixtures!$C:$C,'Report - Times'!$A36,Fixtures!$E:$E,'Report - Times'!$B36,Fixtures!$G:$G,'Report - Times'!$V$1,Fixtures!$H:$H,'Report - Times'!$W$2))+(COUNTIFS(Fixtures!$C:$C,'Report - Times'!$A36,Fixtures!$E:$E,'Report - Times'!$B36,Fixtures!$G:$G,'Report - Times'!$V$1,Fixtures!$J:$J,'Report - Times'!$W$2))</f>
        <v>0</v>
      </c>
      <c r="X36" s="55">
        <f>SUM(COUNTIFS(Fixtures!$C:$C,'Report - Times'!$A36,Fixtures!$E:$E,'Report - Times'!$B36,Fixtures!$G:$G,'Report - Times'!$V$1,Fixtures!$H:$H,'Report - Times'!$X$2))+(COUNTIFS(Fixtures!$C:$C,'Report - Times'!$A36,Fixtures!$E:$E,'Report - Times'!$B36,Fixtures!$G:$G,'Report - Times'!$V$1,Fixtures!$J:$J,'Report - Times'!$X$2))</f>
        <v>0</v>
      </c>
      <c r="Y36" s="55">
        <f>SUM(COUNTIFS(Fixtures!$C:$C,'Report - Times'!$A36,Fixtures!$E:$E,'Report - Times'!$B36,Fixtures!$G:$G,'Report - Times'!$V$1,Fixtures!$H:$H,'Report - Times'!$Y$2))+(COUNTIFS(Fixtures!$C:$C,'Report - Times'!$A36,Fixtures!$E:$E,'Report - Times'!$B36,Fixtures!$G:$G,'Report - Times'!$V$1,Fixtures!$J:$J,'Report - Times'!$Y$2))</f>
        <v>0</v>
      </c>
      <c r="Z36" s="122">
        <f>SUM(COUNTIFS(Fixtures!$C:$C,'Report - Times'!$A36,Fixtures!$E:$E,'Report - Times'!$B36,Fixtures!$G:$G,'Report - Times'!$V$1,Fixtures!$H:$H,'Report - Times'!$Z$2))+(COUNTIFS(Fixtures!$C:$C,'Report - Times'!$A36,Fixtures!$E:$E,'Report - Times'!$B36,Fixtures!$G:$G,'Report - Times'!$V$1,Fixtures!$J:$J,'Report - Times'!$Z$2))</f>
        <v>0</v>
      </c>
      <c r="AA36" s="127">
        <f>SUM(COUNTIFS(Fixtures!$C:$C,'Report - Times'!$A36,Fixtures!$E:$E,'Report - Times'!$B36,Fixtures!$G:$G,'Report - Times'!$AA$1,Fixtures!$H:$H,'Report - Times'!$AA$2))+(COUNTIFS(Fixtures!$C:$C,'Report - Times'!$A36,Fixtures!$E:$E,'Report - Times'!$B36,Fixtures!$G:$G,'Report - Times'!$AA$1,Fixtures!$J:$J,'Report - Times'!$AA$2))</f>
        <v>0</v>
      </c>
      <c r="AB36" s="49">
        <f>SUM(COUNTIFS(Fixtures!$C:$C,'Report - Times'!$A36,Fixtures!$E:$E,'Report - Times'!$B36,Fixtures!$G:$G,'Report - Times'!$AA$1,Fixtures!$H:$H,'Report - Times'!$AB$2))+(COUNTIFS(Fixtures!$C:$C,'Report - Times'!$A36,Fixtures!$E:$E,'Report - Times'!$B36,Fixtures!$G:$G,'Report - Times'!$AA$1,Fixtures!$J:$J,'Report - Times'!$AB$2))</f>
        <v>0</v>
      </c>
      <c r="AC36" s="49">
        <f>SUM(COUNTIFS(Fixtures!$C:$C,'Report - Times'!$A36,Fixtures!$E:$E,'Report - Times'!$B36,Fixtures!$G:$G,'Report - Times'!$AA$1,Fixtures!$H:$H,'Report - Times'!$AC$2))+(COUNTIFS(Fixtures!$C:$C,'Report - Times'!$A36,Fixtures!$E:$E,'Report - Times'!$B36,Fixtures!$G:$G,'Report - Times'!$AA$1,Fixtures!$J:$J,'Report - Times'!$AC$2))</f>
        <v>1</v>
      </c>
      <c r="AD36" s="49">
        <f>SUM(COUNTIFS(Fixtures!$C:$C,'Report - Times'!$A36,Fixtures!$E:$E,'Report - Times'!$B36,Fixtures!$G:$G,'Report - Times'!$AA$1,Fixtures!$H:$H,'Report - Times'!$AD$2))+(COUNTIFS(Fixtures!$C:$C,'Report - Times'!$A36,Fixtures!$E:$E,'Report - Times'!$B36,Fixtures!$G:$G,'Report - Times'!$AA$1,Fixtures!$J:$J,'Report - Times'!$AD$2))</f>
        <v>0</v>
      </c>
      <c r="AE36" s="49">
        <f>SUM(COUNTIFS(Fixtures!$C:$C,'Report - Times'!$A36,Fixtures!$E:$E,'Report - Times'!$B36,Fixtures!$G:$G,'Report - Times'!$AA$1,Fixtures!$H:$H,'Report - Times'!$AE$2))+(COUNTIFS(Fixtures!$C:$C,'Report - Times'!$A36,Fixtures!$E:$E,'Report - Times'!$B36,Fixtures!$G:$G,'Report - Times'!$AA$1,Fixtures!$J:$J,'Report - Times'!$AE$2))</f>
        <v>0</v>
      </c>
      <c r="AF36" s="128">
        <f>SUM(COUNTIFS(Fixtures!$C:$C,'Report - Times'!$A36,Fixtures!$E:$E,'Report - Times'!$B36,Fixtures!$G:$G,'Report - Times'!$AA$1,Fixtures!$H:$H,'Report - Times'!$AF$2))+(COUNTIFS(Fixtures!$C:$C,'Report - Times'!$A36,Fixtures!$E:$E,'Report - Times'!$B36,Fixtures!$G:$G,'Report - Times'!$AA$1,Fixtures!$J:$J,'Report - Times'!$AF$2))</f>
        <v>1</v>
      </c>
      <c r="AG36" s="121">
        <f>SUM(COUNTIFS(Fixtures!$C:$C,'Report - Times'!$A36,Fixtures!$E:$E,'Report - Times'!$B36,Fixtures!$G:$G,'Report - Times'!$AG$1,Fixtures!$H:$H,'Report - Times'!$AG$2))+(COUNTIFS(Fixtures!$C:$C,'Report - Times'!$A36,Fixtures!$E:$E,'Report - Times'!$B36,Fixtures!$G:$G,'Report - Times'!$AG$1,Fixtures!$J:$J,'Report - Times'!$AG$2))</f>
        <v>0</v>
      </c>
      <c r="AH36" s="56">
        <f>SUM(COUNTIFS(Fixtures!$C:$C,'Report - Times'!$A36,Fixtures!$E:$E,'Report - Times'!$B36,Fixtures!$G:$G,'Report - Times'!$AG$1,Fixtures!$H:$H,'Report - Times'!$AH$2))+(COUNTIFS(Fixtures!$C:$C,'Report - Times'!$A36,Fixtures!$E:$E,'Report - Times'!$B36,Fixtures!$G:$G,'Report - Times'!$AG$1,Fixtures!$J:$J,'Report - Times'!$AH$2))</f>
        <v>0</v>
      </c>
      <c r="AI36" s="55">
        <f>SUM(COUNTIFS(Fixtures!$C:$C,'Report - Times'!$A36,Fixtures!$E:$E,'Report - Times'!$B36,Fixtures!$G:$G,'Report - Times'!$AG$1,Fixtures!$H:$H,'Report - Times'!$AI$2))+(COUNTIFS(Fixtures!$C:$C,'Report - Times'!$A36,Fixtures!$E:$E,'Report - Times'!$B36,Fixtures!$G:$G,'Report - Times'!$AG$1,Fixtures!$J:$J,'Report - Times'!$AI$2))</f>
        <v>0</v>
      </c>
      <c r="AJ36" s="55">
        <f>SUM(COUNTIFS(Fixtures!$C:$C,'Report - Times'!$A36,Fixtures!$E:$E,'Report - Times'!$B36,Fixtures!$G:$G,'Report - Times'!$AG$1,Fixtures!$H:$H,'Report - Times'!$AJ$2))+(COUNTIFS(Fixtures!$C:$C,'Report - Times'!$A36,Fixtures!$E:$E,'Report - Times'!$B36,Fixtures!$G:$G,'Report - Times'!$AG$1,Fixtures!$J:$J,'Report - Times'!$AJ$2))</f>
        <v>0</v>
      </c>
      <c r="AK36" s="55">
        <f>SUM(COUNTIFS(Fixtures!$C:$C,'Report - Times'!$A36,Fixtures!$E:$E,'Report - Times'!$B36,Fixtures!$G:$G,'Report - Times'!$AG$1,Fixtures!$H:$H,'Report - Times'!$AK$2))+(COUNTIFS(Fixtures!$C:$C,'Report - Times'!$A36,Fixtures!$E:$E,'Report - Times'!$B36,Fixtures!$G:$G,'Report - Times'!$AG$1,Fixtures!$J:$J,'Report - Times'!$AK$2))</f>
        <v>0</v>
      </c>
      <c r="AL36" s="122">
        <f>SUM(COUNTIFS(Fixtures!$C:$C,'Report - Times'!$A36,Fixtures!$E:$E,'Report - Times'!$B36,Fixtures!$G:$G,'Report - Times'!$AG$1,Fixtures!$H:$H,'Report - Times'!$AL$2))+(COUNTIFS(Fixtures!$C:$C,'Report - Times'!$A36,Fixtures!$E:$E,'Report - Times'!$B36,Fixtures!$G:$G,'Report - Times'!$AG$1,Fixtures!$J:$J,'Report - Times'!$AL$2))</f>
        <v>0</v>
      </c>
      <c r="AM36" s="121">
        <f>SUM(COUNTIFS(Fixtures!$C:$C,'Report - Times'!$A36,Fixtures!$E:$E,'Report - Times'!$B36,Fixtures!$G:$G,'Report - Times'!$AM$1,Fixtures!$H:$H,'Report - Times'!$AM$2))+(COUNTIFS(Fixtures!$C:$C,'Report - Times'!$A36,Fixtures!$E:$E,'Report - Times'!$B36,Fixtures!$G:$G,'Report - Times'!$AM$1,Fixtures!$J:$J,'Report - Times'!$AM$2))</f>
        <v>0</v>
      </c>
      <c r="AN36" s="55">
        <f>SUM(COUNTIFS(Fixtures!$C:$C,'Report - Times'!$A36,Fixtures!$E:$E,'Report - Times'!$B36,Fixtures!$G:$G,'Report - Times'!$AM$1,Fixtures!$H:$H,'Report - Times'!$AN$2))+(COUNTIFS(Fixtures!$C:$C,'Report - Times'!$A36,Fixtures!$E:$E,'Report - Times'!$B36,Fixtures!$G:$G,'Report - Times'!$AM$1,Fixtures!$J:$J,'Report - Times'!$AN$2))</f>
        <v>0</v>
      </c>
      <c r="AO36" s="55">
        <f>SUM(COUNTIFS(Fixtures!$C:$C,'Report - Times'!$A36,Fixtures!$E:$E,'Report - Times'!$B36,Fixtures!$G:$G,'Report - Times'!$AM$1,Fixtures!$H:$H,'Report - Times'!$AO$2))+(COUNTIFS(Fixtures!$C:$C,'Report - Times'!$A36,Fixtures!$E:$E,'Report - Times'!$B36,Fixtures!$G:$G,'Report - Times'!$AM$1,Fixtures!$J:$J,'Report - Times'!$AO$2))</f>
        <v>0</v>
      </c>
      <c r="AP36" s="55">
        <f>SUM(COUNTIFS(Fixtures!$C:$C,'Report - Times'!$A36,Fixtures!$E:$E,'Report - Times'!$B36,Fixtures!$G:$G,'Report - Times'!$AM$1,Fixtures!$H:$H,'Report - Times'!$AP$2))+(COUNTIFS(Fixtures!$C:$C,'Report - Times'!$A36,Fixtures!$E:$E,'Report - Times'!$B36,Fixtures!$G:$G,'Report - Times'!$AM$1,Fixtures!$J:$J,'Report - Times'!$AP$2))</f>
        <v>0</v>
      </c>
      <c r="AQ36" s="55">
        <f>SUM(COUNTIFS(Fixtures!$C:$C,'Report - Times'!$A36,Fixtures!$E:$E,'Report - Times'!$B36,Fixtures!$G:$G,'Report - Times'!$AM$1,Fixtures!$H:$H,'Report - Times'!$AQ$2))+(COUNTIFS(Fixtures!$C:$C,'Report - Times'!$A36,Fixtures!$E:$E,'Report - Times'!$B36,Fixtures!$G:$G,'Report - Times'!$AM$1,Fixtures!$J:$J,'Report - Times'!$AQ$2))</f>
        <v>0</v>
      </c>
      <c r="AR36" s="122">
        <f>SUM(COUNTIFS(Fixtures!$C:$C,'Report - Times'!$A36,Fixtures!$E:$E,'Report - Times'!$B36,Fixtures!$G:$G,'Report - Times'!$AM$1,Fixtures!$H:$H,'Report - Times'!$AR$2))+(COUNTIFS(Fixtures!$C:$C,'Report - Times'!$A36,Fixtures!$E:$E,'Report - Times'!$B36,Fixtures!$G:$G,'Report - Times'!$AM$1,Fixtures!$J:$J,'Report - Times'!$AR$2))</f>
        <v>0</v>
      </c>
      <c r="AS36" s="121">
        <f>SUM(COUNTIFS(Fixtures!$C:$C,'Report - Times'!$A36,Fixtures!$E:$E,'Report - Times'!$B36,Fixtures!$F:$F,'Report - Times'!C36,Fixtures!$G:$G,'Report - Times'!$AS$1,Fixtures!$H:$H,'Report - Times'!$AS$2))+(COUNTIFS(Fixtures!$C:$C,'Report - Times'!$A36,Fixtures!$E:$E,'Report - Times'!$B36,Fixtures!$F:$F,'Report - Times'!C36,Fixtures!$G:$G,'Report - Times'!$AS$1,Fixtures!$J:$J,'Report - Times'!$AS$2))</f>
        <v>0</v>
      </c>
      <c r="AT36" s="55">
        <f>SUM(COUNTIFS(Fixtures!$C:$C,'Report - Times'!$A36,Fixtures!$E:$E,'Report - Times'!$B36,Fixtures!$F:$F,'Report - Times'!$C36,Fixtures!$G:$G,'Report - Times'!$AS$1,Fixtures!$H:$H,'Report - Times'!$AT$2))+(COUNTIFS(Fixtures!$C:$C,'Report - Times'!$A36,Fixtures!$E:$E,'Report - Times'!$B36,Fixtures!$F:$F,'Report - Times'!$C36,Fixtures!$G:$G,'Report - Times'!$AS$1,Fixtures!$J:$J,'Report - Times'!$AT$2))</f>
        <v>0</v>
      </c>
      <c r="AU36" s="55">
        <f>SUM(COUNTIFS(Fixtures!$C:$C,'Report - Times'!$A36,Fixtures!$E:$E,'Report - Times'!$B36,Fixtures!$F:$F,'Report - Times'!$C36,Fixtures!$G:$G,'Report - Times'!$AS$1,Fixtures!$H:$H,'Report - Times'!$AU$2))+(COUNTIFS(Fixtures!$C:$C,'Report - Times'!$A36,Fixtures!$E:$E,'Report - Times'!$B36,Fixtures!$F:$F,'Report - Times'!$C36,Fixtures!$G:$G,'Report - Times'!$AS$1,Fixtures!$J:$J,'Report - Times'!$AU$2))</f>
        <v>0</v>
      </c>
      <c r="AV36" s="55">
        <f>SUM(COUNTIFS(Fixtures!$C:$C,'Report - Times'!$A36,Fixtures!$E:$E,'Report - Times'!$B36,Fixtures!$F:$F,'Report - Times'!$C36,Fixtures!$G:$G,'Report - Times'!$AS$1,Fixtures!$H:$H,'Report - Times'!$AV$2))+(COUNTIFS(Fixtures!$C:$C,'Report - Times'!$A36,Fixtures!$E:$E,'Report - Times'!$B36,Fixtures!$F:$F,'Report - Times'!$C36,Fixtures!$G:$G,'Report - Times'!$AS$1,Fixtures!$J:$J,'Report - Times'!$AV$2))</f>
        <v>0</v>
      </c>
      <c r="AW36" s="122">
        <f>SUM(COUNTIFS(Fixtures!$C:$C,'Report - Times'!$A36,Fixtures!$E:$E,'Report - Times'!$B36,Fixtures!$F:$F,'Report - Times'!$C36,Fixtures!$G:$G,'Report - Times'!$AS$1,Fixtures!$H:$H,'Report - Times'!$AW$2))+(COUNTIFS(Fixtures!$C:$C,'Report - Times'!$A36,Fixtures!$E:$E,'Report - Times'!$B36,Fixtures!$F:$F,'Report - Times'!$C36,Fixtures!$G:$G,'Report - Times'!$AS$1,Fixtures!$J:$J,'Report - Times'!$AW$2))</f>
        <v>0</v>
      </c>
      <c r="AX36" s="121">
        <f>SUM(COUNTIFS(Fixtures!$C:$C,'Report - Times'!$A36,Fixtures!$E:$E,'Report - Times'!$B36,Fixtures!$G:$G,'Report - Times'!$AX$1,Fixtures!$H:$H,'Report - Times'!$AX$2))+(COUNTIFS(Fixtures!$C:$C,'Report - Times'!$A36,Fixtures!$E:$E,'Report - Times'!$B36,Fixtures!$G:$G,'Report - Times'!$AX$1,Fixtures!$J:$J,'Report - Times'!$AX$2))</f>
        <v>0</v>
      </c>
      <c r="AY36" s="55">
        <f>SUM(COUNTIFS(Fixtures!$C:$C,'Report - Times'!$A36,Fixtures!$E:$E,'Report - Times'!$B36,Fixtures!$G:$G,'Report - Times'!$AX$1,Fixtures!$H:$H,'Report - Times'!$AY$2))+(COUNTIFS(Fixtures!$C:$C,'Report - Times'!$A36,Fixtures!$E:$E,'Report - Times'!$B36,Fixtures!$G:$G,'Report - Times'!$AX$1,Fixtures!$J:$J,'Report - Times'!$AY$2))</f>
        <v>0</v>
      </c>
      <c r="AZ36" s="55">
        <f>SUM(COUNTIFS(Fixtures!$C:$C,'Report - Times'!$A36,Fixtures!$E:$E,'Report - Times'!$B36,Fixtures!$G:$G,'Report - Times'!$AX$1,Fixtures!$H:$H,'Report - Times'!$AZ$2))+(COUNTIFS(Fixtures!$C:$C,'Report - Times'!$A36,Fixtures!$E:$E,'Report - Times'!$B36,Fixtures!$G:$G,'Report - Times'!$AX$1,Fixtures!$J:$J,'Report - Times'!$AZ$2))</f>
        <v>0</v>
      </c>
      <c r="BA36" s="55">
        <f>SUM(COUNTIFS(Fixtures!$C:$C,'Report - Times'!$A36,Fixtures!$E:$E,'Report - Times'!$B36,Fixtures!$G:$G,'Report - Times'!$AX$1,Fixtures!$H:$H,'Report - Times'!$BA$2))+(COUNTIFS(Fixtures!$C:$C,'Report - Times'!$A36,Fixtures!$E:$E,'Report - Times'!$B36,Fixtures!$G:$G,'Report - Times'!$AX$1,Fixtures!$J:$J,'Report - Times'!$BA$2))</f>
        <v>0</v>
      </c>
      <c r="BB36" s="122">
        <f>SUM(COUNTIFS(Fixtures!$C:$C,'Report - Times'!$A36,Fixtures!$E:$E,'Report - Times'!$B36,Fixtures!$G:$G,'Report - Times'!$AX$1,Fixtures!$H:$H,'Report - Times'!$BB$2))+(COUNTIFS(Fixtures!$C:$C,'Report - Times'!$A36,Fixtures!$E:$E,'Report - Times'!$B36,Fixtures!$G:$G,'Report - Times'!$AX$1,Fixtures!$J:$J,'Report - Times'!$BB$2))</f>
        <v>0</v>
      </c>
    </row>
    <row r="37" spans="1:54" s="14" customFormat="1" ht="11.25" x14ac:dyDescent="0.2">
      <c r="A37" s="153" t="s">
        <v>37</v>
      </c>
      <c r="B37" s="154" t="s">
        <v>23</v>
      </c>
      <c r="C37" s="155" t="s">
        <v>72</v>
      </c>
      <c r="D37" s="67">
        <f t="shared" si="32"/>
        <v>0</v>
      </c>
      <c r="E37" s="55">
        <f t="shared" si="33"/>
        <v>0</v>
      </c>
      <c r="F37" s="55">
        <f t="shared" si="34"/>
        <v>0</v>
      </c>
      <c r="G37" s="55">
        <f t="shared" si="35"/>
        <v>0</v>
      </c>
      <c r="H37" s="55">
        <f t="shared" si="36"/>
        <v>15</v>
      </c>
      <c r="I37" s="55">
        <f t="shared" si="37"/>
        <v>0</v>
      </c>
      <c r="J37" s="55">
        <f t="shared" si="38"/>
        <v>0</v>
      </c>
      <c r="K37" s="66">
        <f t="shared" si="39"/>
        <v>0</v>
      </c>
      <c r="L37" s="117">
        <f>SUM(COUNTIFS(Fixtures!$C:$C,'Report - Times'!$A37,Fixtures!$E:$E,'Report - Times'!$B37,Fixtures!$G:$G,'Report - Times'!$L$1,Fixtures!$H:$H,'Report - Times'!$L$2))+(COUNTIFS(Fixtures!$C:$C,'Report - Times'!$A37,Fixtures!$E:$E,'Report - Times'!$B37,Fixtures!$G:$G,'Report - Times'!$L$1,Fixtures!$J:$J,'Report - Times'!$L$2))</f>
        <v>0</v>
      </c>
      <c r="M37" s="55">
        <f>SUM(COUNTIFS(Fixtures!$C:$C,'Report - Times'!$A37,Fixtures!$E:$E,'Report - Times'!$B37,Fixtures!$G:$G,'Report - Times'!$L$1,Fixtures!$H:$H,'Report - Times'!$M$2))+(COUNTIFS(Fixtures!$C:$C,'Report - Times'!$A37,Fixtures!$E:$E,'Report - Times'!$B37,Fixtures!$G:$G,'Report - Times'!$L$1,Fixtures!$J:$J,'Report - Times'!$M$2))</f>
        <v>0</v>
      </c>
      <c r="N37" s="55">
        <f>SUM(COUNTIFS(Fixtures!$C:$C,'Report - Times'!$A37,Fixtures!$E:$E,'Report - Times'!$B37,Fixtures!$G:$G,'Report - Times'!$L$1,Fixtures!$H:$H,'Report - Times'!$N$2))+(COUNTIFS(Fixtures!$C:$C,'Report - Times'!$A37,Fixtures!$E:$E,'Report - Times'!$B37,Fixtures!$G:$G,'Report - Times'!$L$1,Fixtures!$J:$J,'Report - Times'!$N$2))</f>
        <v>0</v>
      </c>
      <c r="O37" s="55">
        <f>SUM(COUNTIFS(Fixtures!$C:$C,'Report - Times'!$A37,Fixtures!$E:$E,'Report - Times'!$B37,Fixtures!$G:$G,'Report - Times'!$L$1,Fixtures!$H:$H,'Report - Times'!$O$2))+(COUNTIFS(Fixtures!$C:$C,'Report - Times'!$A37,Fixtures!$E:$E,'Report - Times'!$B37,Fixtures!$G:$G,'Report - Times'!$L$1,Fixtures!$J:$J,'Report - Times'!$O$2))</f>
        <v>0</v>
      </c>
      <c r="P37" s="66">
        <f>SUM(COUNTIFS(Fixtures!$C:$C,'Report - Times'!$A37,Fixtures!$E:$E,'Report - Times'!$B37,Fixtures!$G:$G,'Report - Times'!$L$1,Fixtures!$H:$H,'Report - Times'!$P$2))+(COUNTIFS(Fixtures!$C:$C,'Report - Times'!$A37,Fixtures!$E:$E,'Report - Times'!$B37,Fixtures!$G:$G,'Report - Times'!$L$1,Fixtures!$J:$J,'Report - Times'!$P$2))</f>
        <v>0</v>
      </c>
      <c r="Q37" s="121">
        <f>SUM(COUNTIFS(Fixtures!$C:$C,'Report - Times'!$A37,Fixtures!$E:$E,'Report - Times'!$B37,Fixtures!$G:$G,'Report - Times'!$Q$1,Fixtures!$H:$H,'Report - Times'!$Q$2))+(COUNTIFS(Fixtures!$C:$C,'Report - Times'!$A37,Fixtures!$E:$E,'Report - Times'!$B37,Fixtures!$G:$G,'Report - Times'!$Q$1,Fixtures!$J:$J,'Report - Times'!$Q$2))</f>
        <v>0</v>
      </c>
      <c r="R37" s="55">
        <f>SUM(COUNTIFS(Fixtures!$C:$C,'Report - Times'!$A37,Fixtures!$E:$E,'Report - Times'!$B37,Fixtures!$G:$G,'Report - Times'!$Q$1,Fixtures!$H:$H,'Report - Times'!$R$2))+(COUNTIFS(Fixtures!$C:$C,'Report - Times'!$A37,Fixtures!$E:$E,'Report - Times'!$B37,Fixtures!$G:$G,'Report - Times'!$Q$1,Fixtures!$J:$J,'Report - Times'!$R$2))</f>
        <v>0</v>
      </c>
      <c r="S37" s="55">
        <f>SUM(COUNTIFS(Fixtures!$C:$C,'Report - Times'!$A37,Fixtures!$E:$E,'Report - Times'!$B37,Fixtures!$G:$G,'Report - Times'!$Q$1,Fixtures!$H:$H,'Report - Times'!$S$2))+(COUNTIFS(Fixtures!$C:$C,'Report - Times'!$A37,Fixtures!$E:$E,'Report - Times'!$B37,Fixtures!$G:$G,'Report - Times'!$Q$1,Fixtures!$J:$J,'Report - Times'!$S$2))</f>
        <v>0</v>
      </c>
      <c r="T37" s="55">
        <f>SUM(COUNTIFS(Fixtures!$C:$C,'Report - Times'!$A37,Fixtures!$E:$E,'Report - Times'!$B37,Fixtures!$G:$G,'Report - Times'!$Q$1,Fixtures!$H:$H,'Report - Times'!$T$2))+(COUNTIFS(Fixtures!$C:$C,'Report - Times'!$A37,Fixtures!$E:$E,'Report - Times'!$B37,Fixtures!$G:$G,'Report - Times'!$Q$1,Fixtures!$J:$J,'Report - Times'!$T$2))</f>
        <v>0</v>
      </c>
      <c r="U37" s="122">
        <f>SUM(COUNTIFS(Fixtures!$C:$C,'Report - Times'!$A37,Fixtures!$E:$E,'Report - Times'!$B37,Fixtures!$G:$G,'Report - Times'!$Q$1,Fixtures!$H:$H,'Report - Times'!$U$2))+(COUNTIFS(Fixtures!$C:$C,'Report - Times'!$A37,Fixtures!$E:$E,'Report - Times'!$B37,Fixtures!$G:$G,'Report - Times'!$Q$1,Fixtures!$J:$J,'Report - Times'!$U$2))</f>
        <v>0</v>
      </c>
      <c r="V37" s="121">
        <f>SUM(COUNTIFS(Fixtures!$C:$C,'Report - Times'!$A37,Fixtures!$E:$E,'Report - Times'!$B37,Fixtures!$G:$G,'Report - Times'!$V$1,Fixtures!$H:$H,'Report - Times'!$V$2))+(COUNTIFS(Fixtures!$C:$C,'Report - Times'!$A37,Fixtures!$E:$E,'Report - Times'!$B37,Fixtures!$G:$G,'Report - Times'!$V$1,Fixtures!$J:$J,'Report - Times'!$V$2))</f>
        <v>0</v>
      </c>
      <c r="W37" s="55">
        <f>SUM(COUNTIFS(Fixtures!$C:$C,'Report - Times'!$A37,Fixtures!$E:$E,'Report - Times'!$B37,Fixtures!$G:$G,'Report - Times'!$V$1,Fixtures!$H:$H,'Report - Times'!$W$2))+(COUNTIFS(Fixtures!$C:$C,'Report - Times'!$A37,Fixtures!$E:$E,'Report - Times'!$B37,Fixtures!$G:$G,'Report - Times'!$V$1,Fixtures!$J:$J,'Report - Times'!$W$2))</f>
        <v>0</v>
      </c>
      <c r="X37" s="55">
        <f>SUM(COUNTIFS(Fixtures!$C:$C,'Report - Times'!$A37,Fixtures!$E:$E,'Report - Times'!$B37,Fixtures!$G:$G,'Report - Times'!$V$1,Fixtures!$H:$H,'Report - Times'!$X$2))+(COUNTIFS(Fixtures!$C:$C,'Report - Times'!$A37,Fixtures!$E:$E,'Report - Times'!$B37,Fixtures!$G:$G,'Report - Times'!$V$1,Fixtures!$J:$J,'Report - Times'!$X$2))</f>
        <v>0</v>
      </c>
      <c r="Y37" s="55">
        <f>SUM(COUNTIFS(Fixtures!$C:$C,'Report - Times'!$A37,Fixtures!$E:$E,'Report - Times'!$B37,Fixtures!$G:$G,'Report - Times'!$V$1,Fixtures!$H:$H,'Report - Times'!$Y$2))+(COUNTIFS(Fixtures!$C:$C,'Report - Times'!$A37,Fixtures!$E:$E,'Report - Times'!$B37,Fixtures!$G:$G,'Report - Times'!$V$1,Fixtures!$J:$J,'Report - Times'!$Y$2))</f>
        <v>0</v>
      </c>
      <c r="Z37" s="122">
        <f>SUM(COUNTIFS(Fixtures!$C:$C,'Report - Times'!$A37,Fixtures!$E:$E,'Report - Times'!$B37,Fixtures!$G:$G,'Report - Times'!$V$1,Fixtures!$H:$H,'Report - Times'!$Z$2))+(COUNTIFS(Fixtures!$C:$C,'Report - Times'!$A37,Fixtures!$E:$E,'Report - Times'!$B37,Fixtures!$G:$G,'Report - Times'!$V$1,Fixtures!$J:$J,'Report - Times'!$Z$2))</f>
        <v>0</v>
      </c>
      <c r="AA37" s="127">
        <f>SUM(COUNTIFS(Fixtures!$C:$C,'Report - Times'!$A37,Fixtures!$E:$E,'Report - Times'!$B37,Fixtures!$G:$G,'Report - Times'!$AA$1,Fixtures!$H:$H,'Report - Times'!$AA$2))+(COUNTIFS(Fixtures!$C:$C,'Report - Times'!$A37,Fixtures!$E:$E,'Report - Times'!$B37,Fixtures!$G:$G,'Report - Times'!$AA$1,Fixtures!$J:$J,'Report - Times'!$AA$2))</f>
        <v>0</v>
      </c>
      <c r="AB37" s="49">
        <f>SUM(COUNTIFS(Fixtures!$C:$C,'Report - Times'!$A37,Fixtures!$E:$E,'Report - Times'!$B37,Fixtures!$G:$G,'Report - Times'!$AA$1,Fixtures!$H:$H,'Report - Times'!$AB$2))+(COUNTIFS(Fixtures!$C:$C,'Report - Times'!$A37,Fixtures!$E:$E,'Report - Times'!$B37,Fixtures!$G:$G,'Report - Times'!$AA$1,Fixtures!$J:$J,'Report - Times'!$AB$2))</f>
        <v>0</v>
      </c>
      <c r="AC37" s="49">
        <f>SUM(COUNTIFS(Fixtures!$C:$C,'Report - Times'!$A37,Fixtures!$E:$E,'Report - Times'!$B37,Fixtures!$G:$G,'Report - Times'!$AA$1,Fixtures!$H:$H,'Report - Times'!$AC$2))+(COUNTIFS(Fixtures!$C:$C,'Report - Times'!$A37,Fixtures!$E:$E,'Report - Times'!$B37,Fixtures!$G:$G,'Report - Times'!$AA$1,Fixtures!$J:$J,'Report - Times'!$AC$2))</f>
        <v>0</v>
      </c>
      <c r="AD37" s="49">
        <f>SUM(COUNTIFS(Fixtures!$C:$C,'Report - Times'!$A37,Fixtures!$E:$E,'Report - Times'!$B37,Fixtures!$G:$G,'Report - Times'!$AA$1,Fixtures!$H:$H,'Report - Times'!$AD$2))+(COUNTIFS(Fixtures!$C:$C,'Report - Times'!$A37,Fixtures!$E:$E,'Report - Times'!$B37,Fixtures!$G:$G,'Report - Times'!$AA$1,Fixtures!$J:$J,'Report - Times'!$AD$2))</f>
        <v>0</v>
      </c>
      <c r="AE37" s="49">
        <f>SUM(COUNTIFS(Fixtures!$C:$C,'Report - Times'!$A37,Fixtures!$E:$E,'Report - Times'!$B37,Fixtures!$G:$G,'Report - Times'!$AA$1,Fixtures!$H:$H,'Report - Times'!$AE$2))+(COUNTIFS(Fixtures!$C:$C,'Report - Times'!$A37,Fixtures!$E:$E,'Report - Times'!$B37,Fixtures!$G:$G,'Report - Times'!$AA$1,Fixtures!$J:$J,'Report - Times'!$AE$2))</f>
        <v>0</v>
      </c>
      <c r="AF37" s="128">
        <f>SUM(COUNTIFS(Fixtures!$C:$C,'Report - Times'!$A37,Fixtures!$E:$E,'Report - Times'!$B37,Fixtures!$G:$G,'Report - Times'!$AA$1,Fixtures!$H:$H,'Report - Times'!$AF$2))+(COUNTIFS(Fixtures!$C:$C,'Report - Times'!$A37,Fixtures!$E:$E,'Report - Times'!$B37,Fixtures!$G:$G,'Report - Times'!$AA$1,Fixtures!$J:$J,'Report - Times'!$AF$2))</f>
        <v>0</v>
      </c>
      <c r="AG37" s="121">
        <f>SUM(COUNTIFS(Fixtures!$C:$C,'Report - Times'!$A37,Fixtures!$E:$E,'Report - Times'!$B37,Fixtures!$G:$G,'Report - Times'!$AG$1,Fixtures!$H:$H,'Report - Times'!$AG$2))+(COUNTIFS(Fixtures!$C:$C,'Report - Times'!$A37,Fixtures!$E:$E,'Report - Times'!$B37,Fixtures!$G:$G,'Report - Times'!$AG$1,Fixtures!$J:$J,'Report - Times'!$AG$2))</f>
        <v>0</v>
      </c>
      <c r="AH37" s="56">
        <f>SUM(COUNTIFS(Fixtures!$C:$C,'Report - Times'!$A37,Fixtures!$E:$E,'Report - Times'!$B37,Fixtures!$G:$G,'Report - Times'!$AG$1,Fixtures!$H:$H,'Report - Times'!$AH$2))+(COUNTIFS(Fixtures!$C:$C,'Report - Times'!$A37,Fixtures!$E:$E,'Report - Times'!$B37,Fixtures!$G:$G,'Report - Times'!$AG$1,Fixtures!$J:$J,'Report - Times'!$AH$2))</f>
        <v>6</v>
      </c>
      <c r="AI37" s="55">
        <f>SUM(COUNTIFS(Fixtures!$C:$C,'Report - Times'!$A37,Fixtures!$E:$E,'Report - Times'!$B37,Fixtures!$G:$G,'Report - Times'!$AG$1,Fixtures!$H:$H,'Report - Times'!$AI$2))+(COUNTIFS(Fixtures!$C:$C,'Report - Times'!$A37,Fixtures!$E:$E,'Report - Times'!$B37,Fixtures!$G:$G,'Report - Times'!$AG$1,Fixtures!$J:$J,'Report - Times'!$AI$2))</f>
        <v>6</v>
      </c>
      <c r="AJ37" s="55">
        <f>SUM(COUNTIFS(Fixtures!$C:$C,'Report - Times'!$A37,Fixtures!$E:$E,'Report - Times'!$B37,Fixtures!$G:$G,'Report - Times'!$AG$1,Fixtures!$H:$H,'Report - Times'!$AJ$2))+(COUNTIFS(Fixtures!$C:$C,'Report - Times'!$A37,Fixtures!$E:$E,'Report - Times'!$B37,Fixtures!$G:$G,'Report - Times'!$AG$1,Fixtures!$J:$J,'Report - Times'!$AJ$2))</f>
        <v>6</v>
      </c>
      <c r="AK37" s="55">
        <f>SUM(COUNTIFS(Fixtures!$C:$C,'Report - Times'!$A37,Fixtures!$E:$E,'Report - Times'!$B37,Fixtures!$G:$G,'Report - Times'!$AG$1,Fixtures!$H:$H,'Report - Times'!$AK$2))+(COUNTIFS(Fixtures!$C:$C,'Report - Times'!$A37,Fixtures!$E:$E,'Report - Times'!$B37,Fixtures!$G:$G,'Report - Times'!$AG$1,Fixtures!$J:$J,'Report - Times'!$AK$2))</f>
        <v>6</v>
      </c>
      <c r="AL37" s="122">
        <f>SUM(COUNTIFS(Fixtures!$C:$C,'Report - Times'!$A37,Fixtures!$E:$E,'Report - Times'!$B37,Fixtures!$G:$G,'Report - Times'!$AG$1,Fixtures!$H:$H,'Report - Times'!$AL$2))+(COUNTIFS(Fixtures!$C:$C,'Report - Times'!$A37,Fixtures!$E:$E,'Report - Times'!$B37,Fixtures!$G:$G,'Report - Times'!$AG$1,Fixtures!$J:$J,'Report - Times'!$AL$2))</f>
        <v>6</v>
      </c>
      <c r="AM37" s="121">
        <f>SUM(COUNTIFS(Fixtures!$C:$C,'Report - Times'!$A37,Fixtures!$E:$E,'Report - Times'!$B37,Fixtures!$G:$G,'Report - Times'!$AM$1,Fixtures!$H:$H,'Report - Times'!$AM$2))+(COUNTIFS(Fixtures!$C:$C,'Report - Times'!$A37,Fixtures!$E:$E,'Report - Times'!$B37,Fixtures!$G:$G,'Report - Times'!$AM$1,Fixtures!$J:$J,'Report - Times'!$AM$2))</f>
        <v>0</v>
      </c>
      <c r="AN37" s="55">
        <f>SUM(COUNTIFS(Fixtures!$C:$C,'Report - Times'!$A37,Fixtures!$E:$E,'Report - Times'!$B37,Fixtures!$G:$G,'Report - Times'!$AM$1,Fixtures!$H:$H,'Report - Times'!$AN$2))+(COUNTIFS(Fixtures!$C:$C,'Report - Times'!$A37,Fixtures!$E:$E,'Report - Times'!$B37,Fixtures!$G:$G,'Report - Times'!$AM$1,Fixtures!$J:$J,'Report - Times'!$AN$2))</f>
        <v>0</v>
      </c>
      <c r="AO37" s="55">
        <f>SUM(COUNTIFS(Fixtures!$C:$C,'Report - Times'!$A37,Fixtures!$E:$E,'Report - Times'!$B37,Fixtures!$G:$G,'Report - Times'!$AM$1,Fixtures!$H:$H,'Report - Times'!$AO$2))+(COUNTIFS(Fixtures!$C:$C,'Report - Times'!$A37,Fixtures!$E:$E,'Report - Times'!$B37,Fixtures!$G:$G,'Report - Times'!$AM$1,Fixtures!$J:$J,'Report - Times'!$AO$2))</f>
        <v>0</v>
      </c>
      <c r="AP37" s="55">
        <f>SUM(COUNTIFS(Fixtures!$C:$C,'Report - Times'!$A37,Fixtures!$E:$E,'Report - Times'!$B37,Fixtures!$G:$G,'Report - Times'!$AM$1,Fixtures!$H:$H,'Report - Times'!$AP$2))+(COUNTIFS(Fixtures!$C:$C,'Report - Times'!$A37,Fixtures!$E:$E,'Report - Times'!$B37,Fixtures!$G:$G,'Report - Times'!$AM$1,Fixtures!$J:$J,'Report - Times'!$AP$2))</f>
        <v>0</v>
      </c>
      <c r="AQ37" s="55">
        <f>SUM(COUNTIFS(Fixtures!$C:$C,'Report - Times'!$A37,Fixtures!$E:$E,'Report - Times'!$B37,Fixtures!$G:$G,'Report - Times'!$AM$1,Fixtures!$H:$H,'Report - Times'!$AQ$2))+(COUNTIFS(Fixtures!$C:$C,'Report - Times'!$A37,Fixtures!$E:$E,'Report - Times'!$B37,Fixtures!$G:$G,'Report - Times'!$AM$1,Fixtures!$J:$J,'Report - Times'!$AQ$2))</f>
        <v>0</v>
      </c>
      <c r="AR37" s="122">
        <f>SUM(COUNTIFS(Fixtures!$C:$C,'Report - Times'!$A37,Fixtures!$E:$E,'Report - Times'!$B37,Fixtures!$G:$G,'Report - Times'!$AM$1,Fixtures!$H:$H,'Report - Times'!$AR$2))+(COUNTIFS(Fixtures!$C:$C,'Report - Times'!$A37,Fixtures!$E:$E,'Report - Times'!$B37,Fixtures!$G:$G,'Report - Times'!$AM$1,Fixtures!$J:$J,'Report - Times'!$AR$2))</f>
        <v>0</v>
      </c>
      <c r="AS37" s="121">
        <f>SUM(COUNTIFS(Fixtures!$C:$C,'Report - Times'!$A37,Fixtures!$E:$E,'Report - Times'!$B37,Fixtures!$F:$F,'Report - Times'!C37,Fixtures!$G:$G,'Report - Times'!$AS$1,Fixtures!$H:$H,'Report - Times'!$AS$2))+(COUNTIFS(Fixtures!$C:$C,'Report - Times'!$A37,Fixtures!$E:$E,'Report - Times'!$B37,Fixtures!$F:$F,'Report - Times'!C37,Fixtures!$G:$G,'Report - Times'!$AS$1,Fixtures!$J:$J,'Report - Times'!$AS$2))</f>
        <v>0</v>
      </c>
      <c r="AT37" s="55">
        <f>SUM(COUNTIFS(Fixtures!$C:$C,'Report - Times'!$A37,Fixtures!$E:$E,'Report - Times'!$B37,Fixtures!$F:$F,'Report - Times'!$C37,Fixtures!$G:$G,'Report - Times'!$AS$1,Fixtures!$H:$H,'Report - Times'!$AT$2))+(COUNTIFS(Fixtures!$C:$C,'Report - Times'!$A37,Fixtures!$E:$E,'Report - Times'!$B37,Fixtures!$F:$F,'Report - Times'!$C37,Fixtures!$G:$G,'Report - Times'!$AS$1,Fixtures!$J:$J,'Report - Times'!$AT$2))</f>
        <v>0</v>
      </c>
      <c r="AU37" s="55">
        <f>SUM(COUNTIFS(Fixtures!$C:$C,'Report - Times'!$A37,Fixtures!$E:$E,'Report - Times'!$B37,Fixtures!$F:$F,'Report - Times'!$C37,Fixtures!$G:$G,'Report - Times'!$AS$1,Fixtures!$H:$H,'Report - Times'!$AU$2))+(COUNTIFS(Fixtures!$C:$C,'Report - Times'!$A37,Fixtures!$E:$E,'Report - Times'!$B37,Fixtures!$F:$F,'Report - Times'!$C37,Fixtures!$G:$G,'Report - Times'!$AS$1,Fixtures!$J:$J,'Report - Times'!$AU$2))</f>
        <v>0</v>
      </c>
      <c r="AV37" s="55">
        <f>SUM(COUNTIFS(Fixtures!$C:$C,'Report - Times'!$A37,Fixtures!$E:$E,'Report - Times'!$B37,Fixtures!$F:$F,'Report - Times'!$C37,Fixtures!$G:$G,'Report - Times'!$AS$1,Fixtures!$H:$H,'Report - Times'!$AV$2))+(COUNTIFS(Fixtures!$C:$C,'Report - Times'!$A37,Fixtures!$E:$E,'Report - Times'!$B37,Fixtures!$F:$F,'Report - Times'!$C37,Fixtures!$G:$G,'Report - Times'!$AS$1,Fixtures!$J:$J,'Report - Times'!$AV$2))</f>
        <v>0</v>
      </c>
      <c r="AW37" s="122">
        <f>SUM(COUNTIFS(Fixtures!$C:$C,'Report - Times'!$A37,Fixtures!$E:$E,'Report - Times'!$B37,Fixtures!$F:$F,'Report - Times'!$C37,Fixtures!$G:$G,'Report - Times'!$AS$1,Fixtures!$H:$H,'Report - Times'!$AW$2))+(COUNTIFS(Fixtures!$C:$C,'Report - Times'!$A37,Fixtures!$E:$E,'Report - Times'!$B37,Fixtures!$F:$F,'Report - Times'!$C37,Fixtures!$G:$G,'Report - Times'!$AS$1,Fixtures!$J:$J,'Report - Times'!$AW$2))</f>
        <v>0</v>
      </c>
      <c r="AX37" s="121">
        <f>SUM(COUNTIFS(Fixtures!$C:$C,'Report - Times'!$A37,Fixtures!$E:$E,'Report - Times'!$B37,Fixtures!$G:$G,'Report - Times'!$AX$1,Fixtures!$H:$H,'Report - Times'!$AX$2))+(COUNTIFS(Fixtures!$C:$C,'Report - Times'!$A37,Fixtures!$E:$E,'Report - Times'!$B37,Fixtures!$G:$G,'Report - Times'!$AX$1,Fixtures!$J:$J,'Report - Times'!$AX$2))</f>
        <v>0</v>
      </c>
      <c r="AY37" s="55">
        <f>SUM(COUNTIFS(Fixtures!$C:$C,'Report - Times'!$A37,Fixtures!$E:$E,'Report - Times'!$B37,Fixtures!$G:$G,'Report - Times'!$AX$1,Fixtures!$H:$H,'Report - Times'!$AY$2))+(COUNTIFS(Fixtures!$C:$C,'Report - Times'!$A37,Fixtures!$E:$E,'Report - Times'!$B37,Fixtures!$G:$G,'Report - Times'!$AX$1,Fixtures!$J:$J,'Report - Times'!$AY$2))</f>
        <v>0</v>
      </c>
      <c r="AZ37" s="55">
        <f>SUM(COUNTIFS(Fixtures!$C:$C,'Report - Times'!$A37,Fixtures!$E:$E,'Report - Times'!$B37,Fixtures!$G:$G,'Report - Times'!$AX$1,Fixtures!$H:$H,'Report - Times'!$AZ$2))+(COUNTIFS(Fixtures!$C:$C,'Report - Times'!$A37,Fixtures!$E:$E,'Report - Times'!$B37,Fixtures!$G:$G,'Report - Times'!$AX$1,Fixtures!$J:$J,'Report - Times'!$AZ$2))</f>
        <v>0</v>
      </c>
      <c r="BA37" s="55">
        <f>SUM(COUNTIFS(Fixtures!$C:$C,'Report - Times'!$A37,Fixtures!$E:$E,'Report - Times'!$B37,Fixtures!$G:$G,'Report - Times'!$AX$1,Fixtures!$H:$H,'Report - Times'!$BA$2))+(COUNTIFS(Fixtures!$C:$C,'Report - Times'!$A37,Fixtures!$E:$E,'Report - Times'!$B37,Fixtures!$G:$G,'Report - Times'!$AX$1,Fixtures!$J:$J,'Report - Times'!$BA$2))</f>
        <v>0</v>
      </c>
      <c r="BB37" s="122">
        <f>SUM(COUNTIFS(Fixtures!$C:$C,'Report - Times'!$A37,Fixtures!$E:$E,'Report - Times'!$B37,Fixtures!$G:$G,'Report - Times'!$AX$1,Fixtures!$H:$H,'Report - Times'!$BB$2))+(COUNTIFS(Fixtures!$C:$C,'Report - Times'!$A37,Fixtures!$E:$E,'Report - Times'!$B37,Fixtures!$G:$G,'Report - Times'!$AX$1,Fixtures!$J:$J,'Report - Times'!$BB$2))</f>
        <v>0</v>
      </c>
    </row>
    <row r="38" spans="1:54" s="14" customFormat="1" ht="11.25" x14ac:dyDescent="0.2">
      <c r="A38" s="153" t="s">
        <v>37</v>
      </c>
      <c r="B38" s="154" t="s">
        <v>14</v>
      </c>
      <c r="C38" s="155" t="s">
        <v>72</v>
      </c>
      <c r="D38" s="67">
        <f t="shared" si="32"/>
        <v>0</v>
      </c>
      <c r="E38" s="55">
        <f t="shared" si="33"/>
        <v>0</v>
      </c>
      <c r="F38" s="55">
        <f t="shared" si="34"/>
        <v>0</v>
      </c>
      <c r="G38" s="55">
        <f t="shared" si="35"/>
        <v>0</v>
      </c>
      <c r="H38" s="55">
        <f t="shared" si="36"/>
        <v>0</v>
      </c>
      <c r="I38" s="55">
        <f t="shared" si="37"/>
        <v>0</v>
      </c>
      <c r="J38" s="55">
        <f t="shared" si="38"/>
        <v>0</v>
      </c>
      <c r="K38" s="66">
        <f t="shared" si="39"/>
        <v>0</v>
      </c>
      <c r="L38" s="117">
        <f>SUM(COUNTIFS(Fixtures!$C:$C,'Report - Times'!$A38,Fixtures!$E:$E,'Report - Times'!$B38,Fixtures!$G:$G,'Report - Times'!$L$1,Fixtures!$H:$H,'Report - Times'!$L$2))+(COUNTIFS(Fixtures!$C:$C,'Report - Times'!$A38,Fixtures!$E:$E,'Report - Times'!$B38,Fixtures!$G:$G,'Report - Times'!$L$1,Fixtures!$J:$J,'Report - Times'!$L$2))</f>
        <v>0</v>
      </c>
      <c r="M38" s="55">
        <f>SUM(COUNTIFS(Fixtures!$C:$C,'Report - Times'!$A38,Fixtures!$E:$E,'Report - Times'!$B38,Fixtures!$G:$G,'Report - Times'!$L$1,Fixtures!$H:$H,'Report - Times'!$M$2))+(COUNTIFS(Fixtures!$C:$C,'Report - Times'!$A38,Fixtures!$E:$E,'Report - Times'!$B38,Fixtures!$G:$G,'Report - Times'!$L$1,Fixtures!$J:$J,'Report - Times'!$M$2))</f>
        <v>0</v>
      </c>
      <c r="N38" s="55">
        <f>SUM(COUNTIFS(Fixtures!$C:$C,'Report - Times'!$A38,Fixtures!$E:$E,'Report - Times'!$B38,Fixtures!$G:$G,'Report - Times'!$L$1,Fixtures!$H:$H,'Report - Times'!$N$2))+(COUNTIFS(Fixtures!$C:$C,'Report - Times'!$A38,Fixtures!$E:$E,'Report - Times'!$B38,Fixtures!$G:$G,'Report - Times'!$L$1,Fixtures!$J:$J,'Report - Times'!$N$2))</f>
        <v>0</v>
      </c>
      <c r="O38" s="55">
        <f>SUM(COUNTIFS(Fixtures!$C:$C,'Report - Times'!$A38,Fixtures!$E:$E,'Report - Times'!$B38,Fixtures!$G:$G,'Report - Times'!$L$1,Fixtures!$H:$H,'Report - Times'!$O$2))+(COUNTIFS(Fixtures!$C:$C,'Report - Times'!$A38,Fixtures!$E:$E,'Report - Times'!$B38,Fixtures!$G:$G,'Report - Times'!$L$1,Fixtures!$J:$J,'Report - Times'!$O$2))</f>
        <v>0</v>
      </c>
      <c r="P38" s="66">
        <f>SUM(COUNTIFS(Fixtures!$C:$C,'Report - Times'!$A38,Fixtures!$E:$E,'Report - Times'!$B38,Fixtures!$G:$G,'Report - Times'!$L$1,Fixtures!$H:$H,'Report - Times'!$P$2))+(COUNTIFS(Fixtures!$C:$C,'Report - Times'!$A38,Fixtures!$E:$E,'Report - Times'!$B38,Fixtures!$G:$G,'Report - Times'!$L$1,Fixtures!$J:$J,'Report - Times'!$P$2))</f>
        <v>0</v>
      </c>
      <c r="Q38" s="121">
        <f>SUM(COUNTIFS(Fixtures!$C:$C,'Report - Times'!$A38,Fixtures!$E:$E,'Report - Times'!$B38,Fixtures!$G:$G,'Report - Times'!$Q$1,Fixtures!$H:$H,'Report - Times'!$Q$2))+(COUNTIFS(Fixtures!$C:$C,'Report - Times'!$A38,Fixtures!$E:$E,'Report - Times'!$B38,Fixtures!$G:$G,'Report - Times'!$Q$1,Fixtures!$J:$J,'Report - Times'!$Q$2))</f>
        <v>0</v>
      </c>
      <c r="R38" s="55">
        <f>SUM(COUNTIFS(Fixtures!$C:$C,'Report - Times'!$A38,Fixtures!$E:$E,'Report - Times'!$B38,Fixtures!$G:$G,'Report - Times'!$Q$1,Fixtures!$H:$H,'Report - Times'!$R$2))+(COUNTIFS(Fixtures!$C:$C,'Report - Times'!$A38,Fixtures!$E:$E,'Report - Times'!$B38,Fixtures!$G:$G,'Report - Times'!$Q$1,Fixtures!$J:$J,'Report - Times'!$R$2))</f>
        <v>0</v>
      </c>
      <c r="S38" s="55">
        <f>SUM(COUNTIFS(Fixtures!$C:$C,'Report - Times'!$A38,Fixtures!$E:$E,'Report - Times'!$B38,Fixtures!$G:$G,'Report - Times'!$Q$1,Fixtures!$H:$H,'Report - Times'!$S$2))+(COUNTIFS(Fixtures!$C:$C,'Report - Times'!$A38,Fixtures!$E:$E,'Report - Times'!$B38,Fixtures!$G:$G,'Report - Times'!$Q$1,Fixtures!$J:$J,'Report - Times'!$S$2))</f>
        <v>0</v>
      </c>
      <c r="T38" s="55">
        <f>SUM(COUNTIFS(Fixtures!$C:$C,'Report - Times'!$A38,Fixtures!$E:$E,'Report - Times'!$B38,Fixtures!$G:$G,'Report - Times'!$Q$1,Fixtures!$H:$H,'Report - Times'!$T$2))+(COUNTIFS(Fixtures!$C:$C,'Report - Times'!$A38,Fixtures!$E:$E,'Report - Times'!$B38,Fixtures!$G:$G,'Report - Times'!$Q$1,Fixtures!$J:$J,'Report - Times'!$T$2))</f>
        <v>0</v>
      </c>
      <c r="U38" s="122">
        <f>SUM(COUNTIFS(Fixtures!$C:$C,'Report - Times'!$A38,Fixtures!$E:$E,'Report - Times'!$B38,Fixtures!$G:$G,'Report - Times'!$Q$1,Fixtures!$H:$H,'Report - Times'!$U$2))+(COUNTIFS(Fixtures!$C:$C,'Report - Times'!$A38,Fixtures!$E:$E,'Report - Times'!$B38,Fixtures!$G:$G,'Report - Times'!$Q$1,Fixtures!$J:$J,'Report - Times'!$U$2))</f>
        <v>0</v>
      </c>
      <c r="V38" s="121">
        <f>SUM(COUNTIFS(Fixtures!$C:$C,'Report - Times'!$A38,Fixtures!$E:$E,'Report - Times'!$B38,Fixtures!$G:$G,'Report - Times'!$V$1,Fixtures!$H:$H,'Report - Times'!$V$2))+(COUNTIFS(Fixtures!$C:$C,'Report - Times'!$A38,Fixtures!$E:$E,'Report - Times'!$B38,Fixtures!$G:$G,'Report - Times'!$V$1,Fixtures!$J:$J,'Report - Times'!$V$2))</f>
        <v>0</v>
      </c>
      <c r="W38" s="55">
        <f>SUM(COUNTIFS(Fixtures!$C:$C,'Report - Times'!$A38,Fixtures!$E:$E,'Report - Times'!$B38,Fixtures!$G:$G,'Report - Times'!$V$1,Fixtures!$H:$H,'Report - Times'!$W$2))+(COUNTIFS(Fixtures!$C:$C,'Report - Times'!$A38,Fixtures!$E:$E,'Report - Times'!$B38,Fixtures!$G:$G,'Report - Times'!$V$1,Fixtures!$J:$J,'Report - Times'!$W$2))</f>
        <v>0</v>
      </c>
      <c r="X38" s="55">
        <f>SUM(COUNTIFS(Fixtures!$C:$C,'Report - Times'!$A38,Fixtures!$E:$E,'Report - Times'!$B38,Fixtures!$G:$G,'Report - Times'!$V$1,Fixtures!$H:$H,'Report - Times'!$X$2))+(COUNTIFS(Fixtures!$C:$C,'Report - Times'!$A38,Fixtures!$E:$E,'Report - Times'!$B38,Fixtures!$G:$G,'Report - Times'!$V$1,Fixtures!$J:$J,'Report - Times'!$X$2))</f>
        <v>0</v>
      </c>
      <c r="Y38" s="55">
        <f>SUM(COUNTIFS(Fixtures!$C:$C,'Report - Times'!$A38,Fixtures!$E:$E,'Report - Times'!$B38,Fixtures!$G:$G,'Report - Times'!$V$1,Fixtures!$H:$H,'Report - Times'!$Y$2))+(COUNTIFS(Fixtures!$C:$C,'Report - Times'!$A38,Fixtures!$E:$E,'Report - Times'!$B38,Fixtures!$G:$G,'Report - Times'!$V$1,Fixtures!$J:$J,'Report - Times'!$Y$2))</f>
        <v>0</v>
      </c>
      <c r="Z38" s="122">
        <f>SUM(COUNTIFS(Fixtures!$C:$C,'Report - Times'!$A38,Fixtures!$E:$E,'Report - Times'!$B38,Fixtures!$G:$G,'Report - Times'!$V$1,Fixtures!$H:$H,'Report - Times'!$Z$2))+(COUNTIFS(Fixtures!$C:$C,'Report - Times'!$A38,Fixtures!$E:$E,'Report - Times'!$B38,Fixtures!$G:$G,'Report - Times'!$V$1,Fixtures!$J:$J,'Report - Times'!$Z$2))</f>
        <v>0</v>
      </c>
      <c r="AA38" s="127">
        <f>SUM(COUNTIFS(Fixtures!$C:$C,'Report - Times'!$A38,Fixtures!$E:$E,'Report - Times'!$B38,Fixtures!$G:$G,'Report - Times'!$AA$1,Fixtures!$H:$H,'Report - Times'!$AA$2))+(COUNTIFS(Fixtures!$C:$C,'Report - Times'!$A38,Fixtures!$E:$E,'Report - Times'!$B38,Fixtures!$G:$G,'Report - Times'!$AA$1,Fixtures!$J:$J,'Report - Times'!$AA$2))</f>
        <v>0</v>
      </c>
      <c r="AB38" s="49">
        <f>SUM(COUNTIFS(Fixtures!$C:$C,'Report - Times'!$A38,Fixtures!$E:$E,'Report - Times'!$B38,Fixtures!$G:$G,'Report - Times'!$AA$1,Fixtures!$H:$H,'Report - Times'!$AB$2))+(COUNTIFS(Fixtures!$C:$C,'Report - Times'!$A38,Fixtures!$E:$E,'Report - Times'!$B38,Fixtures!$G:$G,'Report - Times'!$AA$1,Fixtures!$J:$J,'Report - Times'!$AB$2))</f>
        <v>0</v>
      </c>
      <c r="AC38" s="49">
        <f>SUM(COUNTIFS(Fixtures!$C:$C,'Report - Times'!$A38,Fixtures!$E:$E,'Report - Times'!$B38,Fixtures!$G:$G,'Report - Times'!$AA$1,Fixtures!$H:$H,'Report - Times'!$AC$2))+(COUNTIFS(Fixtures!$C:$C,'Report - Times'!$A38,Fixtures!$E:$E,'Report - Times'!$B38,Fixtures!$G:$G,'Report - Times'!$AA$1,Fixtures!$J:$J,'Report - Times'!$AC$2))</f>
        <v>0</v>
      </c>
      <c r="AD38" s="49">
        <f>SUM(COUNTIFS(Fixtures!$C:$C,'Report - Times'!$A38,Fixtures!$E:$E,'Report - Times'!$B38,Fixtures!$G:$G,'Report - Times'!$AA$1,Fixtures!$H:$H,'Report - Times'!$AD$2))+(COUNTIFS(Fixtures!$C:$C,'Report - Times'!$A38,Fixtures!$E:$E,'Report - Times'!$B38,Fixtures!$G:$G,'Report - Times'!$AA$1,Fixtures!$J:$J,'Report - Times'!$AD$2))</f>
        <v>0</v>
      </c>
      <c r="AE38" s="49">
        <f>SUM(COUNTIFS(Fixtures!$C:$C,'Report - Times'!$A38,Fixtures!$E:$E,'Report - Times'!$B38,Fixtures!$G:$G,'Report - Times'!$AA$1,Fixtures!$H:$H,'Report - Times'!$AE$2))+(COUNTIFS(Fixtures!$C:$C,'Report - Times'!$A38,Fixtures!$E:$E,'Report - Times'!$B38,Fixtures!$G:$G,'Report - Times'!$AA$1,Fixtures!$J:$J,'Report - Times'!$AE$2))</f>
        <v>0</v>
      </c>
      <c r="AF38" s="128">
        <f>SUM(COUNTIFS(Fixtures!$C:$C,'Report - Times'!$A38,Fixtures!$E:$E,'Report - Times'!$B38,Fixtures!$G:$G,'Report - Times'!$AA$1,Fixtures!$H:$H,'Report - Times'!$AF$2))+(COUNTIFS(Fixtures!$C:$C,'Report - Times'!$A38,Fixtures!$E:$E,'Report - Times'!$B38,Fixtures!$G:$G,'Report - Times'!$AA$1,Fixtures!$J:$J,'Report - Times'!$AF$2))</f>
        <v>0</v>
      </c>
      <c r="AG38" s="121">
        <f>SUM(COUNTIFS(Fixtures!$C:$C,'Report - Times'!$A38,Fixtures!$E:$E,'Report - Times'!$B38,Fixtures!$G:$G,'Report - Times'!$AG$1,Fixtures!$H:$H,'Report - Times'!$AG$2))+(COUNTIFS(Fixtures!$C:$C,'Report - Times'!$A38,Fixtures!$E:$E,'Report - Times'!$B38,Fixtures!$G:$G,'Report - Times'!$AG$1,Fixtures!$J:$J,'Report - Times'!$AG$2))</f>
        <v>0</v>
      </c>
      <c r="AH38" s="56">
        <f>SUM(COUNTIFS(Fixtures!$C:$C,'Report - Times'!$A38,Fixtures!$E:$E,'Report - Times'!$B38,Fixtures!$G:$G,'Report - Times'!$AG$1,Fixtures!$H:$H,'Report - Times'!$AH$2))+(COUNTIFS(Fixtures!$C:$C,'Report - Times'!$A38,Fixtures!$E:$E,'Report - Times'!$B38,Fixtures!$G:$G,'Report - Times'!$AG$1,Fixtures!$J:$J,'Report - Times'!$AH$2))</f>
        <v>0</v>
      </c>
      <c r="AI38" s="55">
        <f>SUM(COUNTIFS(Fixtures!$C:$C,'Report - Times'!$A38,Fixtures!$E:$E,'Report - Times'!$B38,Fixtures!$G:$G,'Report - Times'!$AG$1,Fixtures!$H:$H,'Report - Times'!$AI$2))+(COUNTIFS(Fixtures!$C:$C,'Report - Times'!$A38,Fixtures!$E:$E,'Report - Times'!$B38,Fixtures!$G:$G,'Report - Times'!$AG$1,Fixtures!$J:$J,'Report - Times'!$AI$2))</f>
        <v>0</v>
      </c>
      <c r="AJ38" s="55">
        <f>SUM(COUNTIFS(Fixtures!$C:$C,'Report - Times'!$A38,Fixtures!$E:$E,'Report - Times'!$B38,Fixtures!$G:$G,'Report - Times'!$AG$1,Fixtures!$H:$H,'Report - Times'!$AJ$2))+(COUNTIFS(Fixtures!$C:$C,'Report - Times'!$A38,Fixtures!$E:$E,'Report - Times'!$B38,Fixtures!$G:$G,'Report - Times'!$AG$1,Fixtures!$J:$J,'Report - Times'!$AJ$2))</f>
        <v>0</v>
      </c>
      <c r="AK38" s="55">
        <f>SUM(COUNTIFS(Fixtures!$C:$C,'Report - Times'!$A38,Fixtures!$E:$E,'Report - Times'!$B38,Fixtures!$G:$G,'Report - Times'!$AG$1,Fixtures!$H:$H,'Report - Times'!$AK$2))+(COUNTIFS(Fixtures!$C:$C,'Report - Times'!$A38,Fixtures!$E:$E,'Report - Times'!$B38,Fixtures!$G:$G,'Report - Times'!$AG$1,Fixtures!$J:$J,'Report - Times'!$AK$2))</f>
        <v>0</v>
      </c>
      <c r="AL38" s="122">
        <f>SUM(COUNTIFS(Fixtures!$C:$C,'Report - Times'!$A38,Fixtures!$E:$E,'Report - Times'!$B38,Fixtures!$G:$G,'Report - Times'!$AG$1,Fixtures!$H:$H,'Report - Times'!$AL$2))+(COUNTIFS(Fixtures!$C:$C,'Report - Times'!$A38,Fixtures!$E:$E,'Report - Times'!$B38,Fixtures!$G:$G,'Report - Times'!$AG$1,Fixtures!$J:$J,'Report - Times'!$AL$2))</f>
        <v>0</v>
      </c>
      <c r="AM38" s="121">
        <f>SUM(COUNTIFS(Fixtures!$C:$C,'Report - Times'!$A38,Fixtures!$E:$E,'Report - Times'!$B38,Fixtures!$G:$G,'Report - Times'!$AM$1,Fixtures!$H:$H,'Report - Times'!$AM$2))+(COUNTIFS(Fixtures!$C:$C,'Report - Times'!$A38,Fixtures!$E:$E,'Report - Times'!$B38,Fixtures!$G:$G,'Report - Times'!$AM$1,Fixtures!$J:$J,'Report - Times'!$AM$2))</f>
        <v>0</v>
      </c>
      <c r="AN38" s="55">
        <f>SUM(COUNTIFS(Fixtures!$C:$C,'Report - Times'!$A38,Fixtures!$E:$E,'Report - Times'!$B38,Fixtures!$G:$G,'Report - Times'!$AM$1,Fixtures!$H:$H,'Report - Times'!$AN$2))+(COUNTIFS(Fixtures!$C:$C,'Report - Times'!$A38,Fixtures!$E:$E,'Report - Times'!$B38,Fixtures!$G:$G,'Report - Times'!$AM$1,Fixtures!$J:$J,'Report - Times'!$AN$2))</f>
        <v>0</v>
      </c>
      <c r="AO38" s="55">
        <f>SUM(COUNTIFS(Fixtures!$C:$C,'Report - Times'!$A38,Fixtures!$E:$E,'Report - Times'!$B38,Fixtures!$G:$G,'Report - Times'!$AM$1,Fixtures!$H:$H,'Report - Times'!$AO$2))+(COUNTIFS(Fixtures!$C:$C,'Report - Times'!$A38,Fixtures!$E:$E,'Report - Times'!$B38,Fixtures!$G:$G,'Report - Times'!$AM$1,Fixtures!$J:$J,'Report - Times'!$AO$2))</f>
        <v>0</v>
      </c>
      <c r="AP38" s="55">
        <f>SUM(COUNTIFS(Fixtures!$C:$C,'Report - Times'!$A38,Fixtures!$E:$E,'Report - Times'!$B38,Fixtures!$G:$G,'Report - Times'!$AM$1,Fixtures!$H:$H,'Report - Times'!$AP$2))+(COUNTIFS(Fixtures!$C:$C,'Report - Times'!$A38,Fixtures!$E:$E,'Report - Times'!$B38,Fixtures!$G:$G,'Report - Times'!$AM$1,Fixtures!$J:$J,'Report - Times'!$AP$2))</f>
        <v>0</v>
      </c>
      <c r="AQ38" s="55">
        <f>SUM(COUNTIFS(Fixtures!$C:$C,'Report - Times'!$A38,Fixtures!$E:$E,'Report - Times'!$B38,Fixtures!$G:$G,'Report - Times'!$AM$1,Fixtures!$H:$H,'Report - Times'!$AQ$2))+(COUNTIFS(Fixtures!$C:$C,'Report - Times'!$A38,Fixtures!$E:$E,'Report - Times'!$B38,Fixtures!$G:$G,'Report - Times'!$AM$1,Fixtures!$J:$J,'Report - Times'!$AQ$2))</f>
        <v>0</v>
      </c>
      <c r="AR38" s="122">
        <f>SUM(COUNTIFS(Fixtures!$C:$C,'Report - Times'!$A38,Fixtures!$E:$E,'Report - Times'!$B38,Fixtures!$G:$G,'Report - Times'!$AM$1,Fixtures!$H:$H,'Report - Times'!$AR$2))+(COUNTIFS(Fixtures!$C:$C,'Report - Times'!$A38,Fixtures!$E:$E,'Report - Times'!$B38,Fixtures!$G:$G,'Report - Times'!$AM$1,Fixtures!$J:$J,'Report - Times'!$AR$2))</f>
        <v>0</v>
      </c>
      <c r="AS38" s="121">
        <f>SUM(COUNTIFS(Fixtures!$C:$C,'Report - Times'!$A38,Fixtures!$E:$E,'Report - Times'!$B38,Fixtures!$F:$F,'Report - Times'!C38,Fixtures!$G:$G,'Report - Times'!$AS$1,Fixtures!$H:$H,'Report - Times'!$AS$2))+(COUNTIFS(Fixtures!$C:$C,'Report - Times'!$A38,Fixtures!$E:$E,'Report - Times'!$B38,Fixtures!$F:$F,'Report - Times'!C38,Fixtures!$G:$G,'Report - Times'!$AS$1,Fixtures!$J:$J,'Report - Times'!$AS$2))</f>
        <v>0</v>
      </c>
      <c r="AT38" s="55">
        <f>SUM(COUNTIFS(Fixtures!$C:$C,'Report - Times'!$A38,Fixtures!$E:$E,'Report - Times'!$B38,Fixtures!$F:$F,'Report - Times'!$C38,Fixtures!$G:$G,'Report - Times'!$AS$1,Fixtures!$H:$H,'Report - Times'!$AT$2))+(COUNTIFS(Fixtures!$C:$C,'Report - Times'!$A38,Fixtures!$E:$E,'Report - Times'!$B38,Fixtures!$F:$F,'Report - Times'!$C38,Fixtures!$G:$G,'Report - Times'!$AS$1,Fixtures!$J:$J,'Report - Times'!$AT$2))</f>
        <v>0</v>
      </c>
      <c r="AU38" s="55">
        <f>SUM(COUNTIFS(Fixtures!$C:$C,'Report - Times'!$A38,Fixtures!$E:$E,'Report - Times'!$B38,Fixtures!$F:$F,'Report - Times'!$C38,Fixtures!$G:$G,'Report - Times'!$AS$1,Fixtures!$H:$H,'Report - Times'!$AU$2))+(COUNTIFS(Fixtures!$C:$C,'Report - Times'!$A38,Fixtures!$E:$E,'Report - Times'!$B38,Fixtures!$F:$F,'Report - Times'!$C38,Fixtures!$G:$G,'Report - Times'!$AS$1,Fixtures!$J:$J,'Report - Times'!$AU$2))</f>
        <v>0</v>
      </c>
      <c r="AV38" s="55">
        <f>SUM(COUNTIFS(Fixtures!$C:$C,'Report - Times'!$A38,Fixtures!$E:$E,'Report - Times'!$B38,Fixtures!$F:$F,'Report - Times'!$C38,Fixtures!$G:$G,'Report - Times'!$AS$1,Fixtures!$H:$H,'Report - Times'!$AV$2))+(COUNTIFS(Fixtures!$C:$C,'Report - Times'!$A38,Fixtures!$E:$E,'Report - Times'!$B38,Fixtures!$F:$F,'Report - Times'!$C38,Fixtures!$G:$G,'Report - Times'!$AS$1,Fixtures!$J:$J,'Report - Times'!$AV$2))</f>
        <v>0</v>
      </c>
      <c r="AW38" s="122">
        <f>SUM(COUNTIFS(Fixtures!$C:$C,'Report - Times'!$A38,Fixtures!$E:$E,'Report - Times'!$B38,Fixtures!$F:$F,'Report - Times'!$C38,Fixtures!$G:$G,'Report - Times'!$AS$1,Fixtures!$H:$H,'Report - Times'!$AW$2))+(COUNTIFS(Fixtures!$C:$C,'Report - Times'!$A38,Fixtures!$E:$E,'Report - Times'!$B38,Fixtures!$F:$F,'Report - Times'!$C38,Fixtures!$G:$G,'Report - Times'!$AS$1,Fixtures!$J:$J,'Report - Times'!$AW$2))</f>
        <v>0</v>
      </c>
      <c r="AX38" s="121">
        <f>SUM(COUNTIFS(Fixtures!$C:$C,'Report - Times'!$A38,Fixtures!$E:$E,'Report - Times'!$B38,Fixtures!$G:$G,'Report - Times'!$AX$1,Fixtures!$H:$H,'Report - Times'!$AX$2))+(COUNTIFS(Fixtures!$C:$C,'Report - Times'!$A38,Fixtures!$E:$E,'Report - Times'!$B38,Fixtures!$G:$G,'Report - Times'!$AX$1,Fixtures!$J:$J,'Report - Times'!$AX$2))</f>
        <v>0</v>
      </c>
      <c r="AY38" s="55">
        <f>SUM(COUNTIFS(Fixtures!$C:$C,'Report - Times'!$A38,Fixtures!$E:$E,'Report - Times'!$B38,Fixtures!$G:$G,'Report - Times'!$AX$1,Fixtures!$H:$H,'Report - Times'!$AY$2))+(COUNTIFS(Fixtures!$C:$C,'Report - Times'!$A38,Fixtures!$E:$E,'Report - Times'!$B38,Fixtures!$G:$G,'Report - Times'!$AX$1,Fixtures!$J:$J,'Report - Times'!$AY$2))</f>
        <v>0</v>
      </c>
      <c r="AZ38" s="55">
        <f>SUM(COUNTIFS(Fixtures!$C:$C,'Report - Times'!$A38,Fixtures!$E:$E,'Report - Times'!$B38,Fixtures!$G:$G,'Report - Times'!$AX$1,Fixtures!$H:$H,'Report - Times'!$AZ$2))+(COUNTIFS(Fixtures!$C:$C,'Report - Times'!$A38,Fixtures!$E:$E,'Report - Times'!$B38,Fixtures!$G:$G,'Report - Times'!$AX$1,Fixtures!$J:$J,'Report - Times'!$AZ$2))</f>
        <v>0</v>
      </c>
      <c r="BA38" s="55">
        <f>SUM(COUNTIFS(Fixtures!$C:$C,'Report - Times'!$A38,Fixtures!$E:$E,'Report - Times'!$B38,Fixtures!$G:$G,'Report - Times'!$AX$1,Fixtures!$H:$H,'Report - Times'!$BA$2))+(COUNTIFS(Fixtures!$C:$C,'Report - Times'!$A38,Fixtures!$E:$E,'Report - Times'!$B38,Fixtures!$G:$G,'Report - Times'!$AX$1,Fixtures!$J:$J,'Report - Times'!$BA$2))</f>
        <v>0</v>
      </c>
      <c r="BB38" s="122">
        <f>SUM(COUNTIFS(Fixtures!$C:$C,'Report - Times'!$A38,Fixtures!$E:$E,'Report - Times'!$B38,Fixtures!$G:$G,'Report - Times'!$AX$1,Fixtures!$H:$H,'Report - Times'!$BB$2))+(COUNTIFS(Fixtures!$C:$C,'Report - Times'!$A38,Fixtures!$E:$E,'Report - Times'!$B38,Fixtures!$G:$G,'Report - Times'!$AX$1,Fixtures!$J:$J,'Report - Times'!$BB$2))</f>
        <v>0</v>
      </c>
    </row>
    <row r="39" spans="1:54" s="19" customFormat="1" ht="5.25" x14ac:dyDescent="0.15">
      <c r="A39" s="508"/>
      <c r="B39" s="509"/>
      <c r="C39" s="509"/>
      <c r="D39" s="510"/>
      <c r="E39" s="510"/>
      <c r="F39" s="510"/>
      <c r="G39" s="510"/>
      <c r="H39" s="510"/>
      <c r="I39" s="510"/>
      <c r="J39" s="510"/>
      <c r="K39" s="510"/>
      <c r="L39" s="510"/>
      <c r="M39" s="510"/>
      <c r="N39" s="510"/>
      <c r="O39" s="510"/>
      <c r="P39" s="510"/>
      <c r="Q39" s="510"/>
      <c r="R39" s="510"/>
      <c r="S39" s="510"/>
      <c r="T39" s="510"/>
      <c r="U39" s="510"/>
      <c r="V39" s="510"/>
      <c r="W39" s="510"/>
      <c r="X39" s="510"/>
      <c r="Y39" s="510"/>
      <c r="Z39" s="510"/>
      <c r="AA39" s="510"/>
      <c r="AB39" s="510"/>
      <c r="AC39" s="510"/>
      <c r="AD39" s="510"/>
      <c r="AE39" s="510"/>
      <c r="AF39" s="510"/>
      <c r="AG39" s="510"/>
      <c r="AH39" s="510"/>
      <c r="AI39" s="510"/>
      <c r="AJ39" s="510"/>
      <c r="AK39" s="510"/>
      <c r="AL39" s="510"/>
      <c r="AM39" s="510"/>
      <c r="AN39" s="510"/>
      <c r="AO39" s="510"/>
      <c r="AP39" s="510"/>
      <c r="AQ39" s="510"/>
      <c r="AR39" s="510"/>
      <c r="AS39" s="510"/>
      <c r="AT39" s="510"/>
      <c r="AU39" s="510"/>
      <c r="AV39" s="510"/>
      <c r="AW39" s="510"/>
      <c r="AX39" s="510"/>
      <c r="AY39" s="510"/>
      <c r="AZ39" s="510"/>
      <c r="BA39" s="510"/>
      <c r="BB39" s="511"/>
    </row>
    <row r="40" spans="1:54" s="159" customFormat="1" ht="11.25" x14ac:dyDescent="0.2">
      <c r="A40" s="153" t="s">
        <v>193</v>
      </c>
      <c r="B40" s="154" t="s">
        <v>11</v>
      </c>
      <c r="C40" s="155" t="s">
        <v>72</v>
      </c>
      <c r="D40" s="67">
        <f t="shared" ref="D40:D42" si="40">SUM(L40:P40)/2</f>
        <v>0</v>
      </c>
      <c r="E40" s="55">
        <f t="shared" ref="E40:E42" si="41">SUM(Q40:U40)/2</f>
        <v>0</v>
      </c>
      <c r="F40" s="55">
        <f t="shared" ref="F40:F42" si="42">SUM(V40:Z40)/2</f>
        <v>0</v>
      </c>
      <c r="G40" s="55">
        <f t="shared" ref="G40:G42" si="43">SUM(AA40:AF40)/2</f>
        <v>0</v>
      </c>
      <c r="H40" s="55">
        <f t="shared" ref="H40:H42" si="44">SUM(AG40:AL40)/2</f>
        <v>0</v>
      </c>
      <c r="I40" s="55">
        <f t="shared" ref="I40:I42" si="45">SUM(AM40:AR40)/2</f>
        <v>0</v>
      </c>
      <c r="J40" s="55">
        <f t="shared" ref="J40:J42" si="46">SUM(AS40:AW40)/2</f>
        <v>0</v>
      </c>
      <c r="K40" s="66">
        <f t="shared" ref="K40:K42" si="47">SUM(AX40:BB40)/2</f>
        <v>0</v>
      </c>
      <c r="L40" s="117">
        <f>SUM(COUNTIFS(Fixtures!$C:$C,'Report - Times'!$A40,Fixtures!$E:$E,'Report - Times'!$B40,Fixtures!$G:$G,'Report - Times'!$L$1,Fixtures!$H:$H,'Report - Times'!$L$2))+(COUNTIFS(Fixtures!$C:$C,'Report - Times'!$A40,Fixtures!$E:$E,'Report - Times'!$B40,Fixtures!$G:$G,'Report - Times'!$L$1,Fixtures!$J:$J,'Report - Times'!$L$2))</f>
        <v>0</v>
      </c>
      <c r="M40" s="55">
        <f>SUM(COUNTIFS(Fixtures!$C:$C,'Report - Times'!$A40,Fixtures!$E:$E,'Report - Times'!$B40,Fixtures!$G:$G,'Report - Times'!$L$1,Fixtures!$H:$H,'Report - Times'!$M$2))+(COUNTIFS(Fixtures!$C:$C,'Report - Times'!$A40,Fixtures!$E:$E,'Report - Times'!$B40,Fixtures!$G:$G,'Report - Times'!$L$1,Fixtures!$J:$J,'Report - Times'!$M$2))</f>
        <v>0</v>
      </c>
      <c r="N40" s="55">
        <f>SUM(COUNTIFS(Fixtures!$C:$C,'Report - Times'!$A40,Fixtures!$E:$E,'Report - Times'!$B40,Fixtures!$G:$G,'Report - Times'!$L$1,Fixtures!$H:$H,'Report - Times'!$N$2))+(COUNTIFS(Fixtures!$C:$C,'Report - Times'!$A40,Fixtures!$E:$E,'Report - Times'!$B40,Fixtures!$G:$G,'Report - Times'!$L$1,Fixtures!$J:$J,'Report - Times'!$N$2))</f>
        <v>0</v>
      </c>
      <c r="O40" s="55">
        <f>SUM(COUNTIFS(Fixtures!$C:$C,'Report - Times'!$A40,Fixtures!$E:$E,'Report - Times'!$B40,Fixtures!$G:$G,'Report - Times'!$L$1,Fixtures!$H:$H,'Report - Times'!$O$2))+(COUNTIFS(Fixtures!$C:$C,'Report - Times'!$A40,Fixtures!$E:$E,'Report - Times'!$B40,Fixtures!$G:$G,'Report - Times'!$L$1,Fixtures!$J:$J,'Report - Times'!$O$2))</f>
        <v>0</v>
      </c>
      <c r="P40" s="66">
        <f>SUM(COUNTIFS(Fixtures!$C:$C,'Report - Times'!$A40,Fixtures!$E:$E,'Report - Times'!$B40,Fixtures!$G:$G,'Report - Times'!$L$1,Fixtures!$H:$H,'Report - Times'!$P$2))+(COUNTIFS(Fixtures!$C:$C,'Report - Times'!$A40,Fixtures!$E:$E,'Report - Times'!$B40,Fixtures!$G:$G,'Report - Times'!$L$1,Fixtures!$J:$J,'Report - Times'!$P$2))</f>
        <v>0</v>
      </c>
      <c r="Q40" s="121">
        <f>SUM(COUNTIFS(Fixtures!$C:$C,'Report - Times'!$A40,Fixtures!$E:$E,'Report - Times'!$B40,Fixtures!$G:$G,'Report - Times'!$Q$1,Fixtures!$H:$H,'Report - Times'!$Q$2))+(COUNTIFS(Fixtures!$C:$C,'Report - Times'!$A40,Fixtures!$E:$E,'Report - Times'!$B40,Fixtures!$G:$G,'Report - Times'!$Q$1,Fixtures!$J:$J,'Report - Times'!$Q$2))</f>
        <v>0</v>
      </c>
      <c r="R40" s="55">
        <f>SUM(COUNTIFS(Fixtures!$C:$C,'Report - Times'!$A40,Fixtures!$E:$E,'Report - Times'!$B40,Fixtures!$G:$G,'Report - Times'!$Q$1,Fixtures!$H:$H,'Report - Times'!$R$2))+(COUNTIFS(Fixtures!$C:$C,'Report - Times'!$A40,Fixtures!$E:$E,'Report - Times'!$B40,Fixtures!$G:$G,'Report - Times'!$Q$1,Fixtures!$J:$J,'Report - Times'!$R$2))</f>
        <v>0</v>
      </c>
      <c r="S40" s="55">
        <f>SUM(COUNTIFS(Fixtures!$C:$C,'Report - Times'!$A40,Fixtures!$E:$E,'Report - Times'!$B40,Fixtures!$G:$G,'Report - Times'!$Q$1,Fixtures!$H:$H,'Report - Times'!$S$2))+(COUNTIFS(Fixtures!$C:$C,'Report - Times'!$A40,Fixtures!$E:$E,'Report - Times'!$B40,Fixtures!$G:$G,'Report - Times'!$Q$1,Fixtures!$J:$J,'Report - Times'!$S$2))</f>
        <v>0</v>
      </c>
      <c r="T40" s="55">
        <f>SUM(COUNTIFS(Fixtures!$C:$C,'Report - Times'!$A40,Fixtures!$E:$E,'Report - Times'!$B40,Fixtures!$G:$G,'Report - Times'!$Q$1,Fixtures!$H:$H,'Report - Times'!$T$2))+(COUNTIFS(Fixtures!$C:$C,'Report - Times'!$A40,Fixtures!$E:$E,'Report - Times'!$B40,Fixtures!$G:$G,'Report - Times'!$Q$1,Fixtures!$J:$J,'Report - Times'!$T$2))</f>
        <v>0</v>
      </c>
      <c r="U40" s="122">
        <f>SUM(COUNTIFS(Fixtures!$C:$C,'Report - Times'!$A40,Fixtures!$E:$E,'Report - Times'!$B40,Fixtures!$G:$G,'Report - Times'!$Q$1,Fixtures!$H:$H,'Report - Times'!$U$2))+(COUNTIFS(Fixtures!$C:$C,'Report - Times'!$A40,Fixtures!$E:$E,'Report - Times'!$B40,Fixtures!$G:$G,'Report - Times'!$Q$1,Fixtures!$J:$J,'Report - Times'!$U$2))</f>
        <v>0</v>
      </c>
      <c r="V40" s="121">
        <f>SUM(COUNTIFS(Fixtures!$C:$C,'Report - Times'!$A40,Fixtures!$E:$E,'Report - Times'!$B40,Fixtures!$G:$G,'Report - Times'!$V$1,Fixtures!$H:$H,'Report - Times'!$V$2))+(COUNTIFS(Fixtures!$C:$C,'Report - Times'!$A40,Fixtures!$E:$E,'Report - Times'!$B40,Fixtures!$G:$G,'Report - Times'!$V$1,Fixtures!$J:$J,'Report - Times'!$V$2))</f>
        <v>0</v>
      </c>
      <c r="W40" s="55">
        <f>SUM(COUNTIFS(Fixtures!$C:$C,'Report - Times'!$A40,Fixtures!$E:$E,'Report - Times'!$B40,Fixtures!$G:$G,'Report - Times'!$V$1,Fixtures!$H:$H,'Report - Times'!$W$2))+(COUNTIFS(Fixtures!$C:$C,'Report - Times'!$A40,Fixtures!$E:$E,'Report - Times'!$B40,Fixtures!$G:$G,'Report - Times'!$V$1,Fixtures!$J:$J,'Report - Times'!$W$2))</f>
        <v>0</v>
      </c>
      <c r="X40" s="55">
        <f>SUM(COUNTIFS(Fixtures!$C:$C,'Report - Times'!$A40,Fixtures!$E:$E,'Report - Times'!$B40,Fixtures!$G:$G,'Report - Times'!$V$1,Fixtures!$H:$H,'Report - Times'!$X$2))+(COUNTIFS(Fixtures!$C:$C,'Report - Times'!$A40,Fixtures!$E:$E,'Report - Times'!$B40,Fixtures!$G:$G,'Report - Times'!$V$1,Fixtures!$J:$J,'Report - Times'!$X$2))</f>
        <v>0</v>
      </c>
      <c r="Y40" s="55">
        <f>SUM(COUNTIFS(Fixtures!$C:$C,'Report - Times'!$A40,Fixtures!$E:$E,'Report - Times'!$B40,Fixtures!$G:$G,'Report - Times'!$V$1,Fixtures!$H:$H,'Report - Times'!$Y$2))+(COUNTIFS(Fixtures!$C:$C,'Report - Times'!$A40,Fixtures!$E:$E,'Report - Times'!$B40,Fixtures!$G:$G,'Report - Times'!$V$1,Fixtures!$J:$J,'Report - Times'!$Y$2))</f>
        <v>0</v>
      </c>
      <c r="Z40" s="122">
        <f>SUM(COUNTIFS(Fixtures!$C:$C,'Report - Times'!$A40,Fixtures!$E:$E,'Report - Times'!$B40,Fixtures!$G:$G,'Report - Times'!$V$1,Fixtures!$H:$H,'Report - Times'!$Z$2))+(COUNTIFS(Fixtures!$C:$C,'Report - Times'!$A40,Fixtures!$E:$E,'Report - Times'!$B40,Fixtures!$G:$G,'Report - Times'!$V$1,Fixtures!$J:$J,'Report - Times'!$Z$2))</f>
        <v>0</v>
      </c>
      <c r="AA40" s="127">
        <f>SUM(COUNTIFS(Fixtures!$C:$C,'Report - Times'!$A40,Fixtures!$E:$E,'Report - Times'!$B40,Fixtures!$G:$G,'Report - Times'!$AA$1,Fixtures!$H:$H,'Report - Times'!$AA$2))+(COUNTIFS(Fixtures!$C:$C,'Report - Times'!$A40,Fixtures!$E:$E,'Report - Times'!$B40,Fixtures!$G:$G,'Report - Times'!$AA$1,Fixtures!$J:$J,'Report - Times'!$AA$2))</f>
        <v>0</v>
      </c>
      <c r="AB40" s="49">
        <f>SUM(COUNTIFS(Fixtures!$C:$C,'Report - Times'!$A40,Fixtures!$E:$E,'Report - Times'!$B40,Fixtures!$G:$G,'Report - Times'!$AA$1,Fixtures!$H:$H,'Report - Times'!$AB$2))+(COUNTIFS(Fixtures!$C:$C,'Report - Times'!$A40,Fixtures!$E:$E,'Report - Times'!$B40,Fixtures!$G:$G,'Report - Times'!$AA$1,Fixtures!$J:$J,'Report - Times'!$AB$2))</f>
        <v>0</v>
      </c>
      <c r="AC40" s="49">
        <f>SUM(COUNTIFS(Fixtures!$C:$C,'Report - Times'!$A40,Fixtures!$E:$E,'Report - Times'!$B40,Fixtures!$G:$G,'Report - Times'!$AA$1,Fixtures!$H:$H,'Report - Times'!$AC$2))+(COUNTIFS(Fixtures!$C:$C,'Report - Times'!$A40,Fixtures!$E:$E,'Report - Times'!$B40,Fixtures!$G:$G,'Report - Times'!$AA$1,Fixtures!$J:$J,'Report - Times'!$AC$2))</f>
        <v>0</v>
      </c>
      <c r="AD40" s="49">
        <f>SUM(COUNTIFS(Fixtures!$C:$C,'Report - Times'!$A40,Fixtures!$E:$E,'Report - Times'!$B40,Fixtures!$G:$G,'Report - Times'!$AA$1,Fixtures!$H:$H,'Report - Times'!$AD$2))+(COUNTIFS(Fixtures!$C:$C,'Report - Times'!$A40,Fixtures!$E:$E,'Report - Times'!$B40,Fixtures!$G:$G,'Report - Times'!$AA$1,Fixtures!$J:$J,'Report - Times'!$AD$2))</f>
        <v>0</v>
      </c>
      <c r="AE40" s="49">
        <f>SUM(COUNTIFS(Fixtures!$C:$C,'Report - Times'!$A40,Fixtures!$E:$E,'Report - Times'!$B40,Fixtures!$G:$G,'Report - Times'!$AA$1,Fixtures!$H:$H,'Report - Times'!$AE$2))+(COUNTIFS(Fixtures!$C:$C,'Report - Times'!$A40,Fixtures!$E:$E,'Report - Times'!$B40,Fixtures!$G:$G,'Report - Times'!$AA$1,Fixtures!$J:$J,'Report - Times'!$AE$2))</f>
        <v>0</v>
      </c>
      <c r="AF40" s="128">
        <f>SUM(COUNTIFS(Fixtures!$C:$C,'Report - Times'!$A40,Fixtures!$E:$E,'Report - Times'!$B40,Fixtures!$G:$G,'Report - Times'!$AA$1,Fixtures!$H:$H,'Report - Times'!$AF$2))+(COUNTIFS(Fixtures!$C:$C,'Report - Times'!$A40,Fixtures!$E:$E,'Report - Times'!$B40,Fixtures!$G:$G,'Report - Times'!$AA$1,Fixtures!$J:$J,'Report - Times'!$AF$2))</f>
        <v>0</v>
      </c>
      <c r="AG40" s="121">
        <f>SUM(COUNTIFS(Fixtures!$C:$C,'Report - Times'!$A40,Fixtures!$E:$E,'Report - Times'!$B40,Fixtures!$G:$G,'Report - Times'!$AG$1,Fixtures!$H:$H,'Report - Times'!$AG$2))+(COUNTIFS(Fixtures!$C:$C,'Report - Times'!$A40,Fixtures!$E:$E,'Report - Times'!$B40,Fixtures!$G:$G,'Report - Times'!$AG$1,Fixtures!$J:$J,'Report - Times'!$AG$2))</f>
        <v>0</v>
      </c>
      <c r="AH40" s="56">
        <f>SUM(COUNTIFS(Fixtures!$C:$C,'Report - Times'!$A40,Fixtures!$E:$E,'Report - Times'!$B40,Fixtures!$G:$G,'Report - Times'!$AG$1,Fixtures!$H:$H,'Report - Times'!$AH$2))+(COUNTIFS(Fixtures!$C:$C,'Report - Times'!$A40,Fixtures!$E:$E,'Report - Times'!$B40,Fixtures!$G:$G,'Report - Times'!$AG$1,Fixtures!$J:$J,'Report - Times'!$AH$2))</f>
        <v>0</v>
      </c>
      <c r="AI40" s="55">
        <f>SUM(COUNTIFS(Fixtures!$C:$C,'Report - Times'!$A40,Fixtures!$E:$E,'Report - Times'!$B40,Fixtures!$G:$G,'Report - Times'!$AG$1,Fixtures!$H:$H,'Report - Times'!$AI$2))+(COUNTIFS(Fixtures!$C:$C,'Report - Times'!$A40,Fixtures!$E:$E,'Report - Times'!$B40,Fixtures!$G:$G,'Report - Times'!$AG$1,Fixtures!$J:$J,'Report - Times'!$AI$2))</f>
        <v>0</v>
      </c>
      <c r="AJ40" s="55">
        <f>SUM(COUNTIFS(Fixtures!$C:$C,'Report - Times'!$A40,Fixtures!$E:$E,'Report - Times'!$B40,Fixtures!$G:$G,'Report - Times'!$AG$1,Fixtures!$H:$H,'Report - Times'!$AJ$2))+(COUNTIFS(Fixtures!$C:$C,'Report - Times'!$A40,Fixtures!$E:$E,'Report - Times'!$B40,Fixtures!$G:$G,'Report - Times'!$AG$1,Fixtures!$J:$J,'Report - Times'!$AJ$2))</f>
        <v>0</v>
      </c>
      <c r="AK40" s="55">
        <f>SUM(COUNTIFS(Fixtures!$C:$C,'Report - Times'!$A40,Fixtures!$E:$E,'Report - Times'!$B40,Fixtures!$G:$G,'Report - Times'!$AG$1,Fixtures!$H:$H,'Report - Times'!$AK$2))+(COUNTIFS(Fixtures!$C:$C,'Report - Times'!$A40,Fixtures!$E:$E,'Report - Times'!$B40,Fixtures!$G:$G,'Report - Times'!$AG$1,Fixtures!$J:$J,'Report - Times'!$AK$2))</f>
        <v>0</v>
      </c>
      <c r="AL40" s="122">
        <f>SUM(COUNTIFS(Fixtures!$C:$C,'Report - Times'!$A40,Fixtures!$E:$E,'Report - Times'!$B40,Fixtures!$G:$G,'Report - Times'!$AG$1,Fixtures!$H:$H,'Report - Times'!$AL$2))+(COUNTIFS(Fixtures!$C:$C,'Report - Times'!$A40,Fixtures!$E:$E,'Report - Times'!$B40,Fixtures!$G:$G,'Report - Times'!$AG$1,Fixtures!$J:$J,'Report - Times'!$AL$2))</f>
        <v>0</v>
      </c>
      <c r="AM40" s="121">
        <f>SUM(COUNTIFS(Fixtures!$C:$C,'Report - Times'!$A40,Fixtures!$E:$E,'Report - Times'!$B40,Fixtures!$G:$G,'Report - Times'!$AM$1,Fixtures!$H:$H,'Report - Times'!$AM$2))+(COUNTIFS(Fixtures!$C:$C,'Report - Times'!$A40,Fixtures!$E:$E,'Report - Times'!$B40,Fixtures!$G:$G,'Report - Times'!$AM$1,Fixtures!$J:$J,'Report - Times'!$AM$2))</f>
        <v>0</v>
      </c>
      <c r="AN40" s="55">
        <f>SUM(COUNTIFS(Fixtures!$C:$C,'Report - Times'!$A40,Fixtures!$E:$E,'Report - Times'!$B40,Fixtures!$G:$G,'Report - Times'!$AM$1,Fixtures!$H:$H,'Report - Times'!$AN$2))+(COUNTIFS(Fixtures!$C:$C,'Report - Times'!$A40,Fixtures!$E:$E,'Report - Times'!$B40,Fixtures!$G:$G,'Report - Times'!$AM$1,Fixtures!$J:$J,'Report - Times'!$AN$2))</f>
        <v>0</v>
      </c>
      <c r="AO40" s="55">
        <f>SUM(COUNTIFS(Fixtures!$C:$C,'Report - Times'!$A40,Fixtures!$E:$E,'Report - Times'!$B40,Fixtures!$G:$G,'Report - Times'!$AM$1,Fixtures!$H:$H,'Report - Times'!$AO$2))+(COUNTIFS(Fixtures!$C:$C,'Report - Times'!$A40,Fixtures!$E:$E,'Report - Times'!$B40,Fixtures!$G:$G,'Report - Times'!$AM$1,Fixtures!$J:$J,'Report - Times'!$AO$2))</f>
        <v>0</v>
      </c>
      <c r="AP40" s="55">
        <f>SUM(COUNTIFS(Fixtures!$C:$C,'Report - Times'!$A40,Fixtures!$E:$E,'Report - Times'!$B40,Fixtures!$G:$G,'Report - Times'!$AM$1,Fixtures!$H:$H,'Report - Times'!$AP$2))+(COUNTIFS(Fixtures!$C:$C,'Report - Times'!$A40,Fixtures!$E:$E,'Report - Times'!$B40,Fixtures!$G:$G,'Report - Times'!$AM$1,Fixtures!$J:$J,'Report - Times'!$AP$2))</f>
        <v>0</v>
      </c>
      <c r="AQ40" s="55">
        <f>SUM(COUNTIFS(Fixtures!$C:$C,'Report - Times'!$A40,Fixtures!$E:$E,'Report - Times'!$B40,Fixtures!$G:$G,'Report - Times'!$AM$1,Fixtures!$H:$H,'Report - Times'!$AQ$2))+(COUNTIFS(Fixtures!$C:$C,'Report - Times'!$A40,Fixtures!$E:$E,'Report - Times'!$B40,Fixtures!$G:$G,'Report - Times'!$AM$1,Fixtures!$J:$J,'Report - Times'!$AQ$2))</f>
        <v>0</v>
      </c>
      <c r="AR40" s="122">
        <f>SUM(COUNTIFS(Fixtures!$C:$C,'Report - Times'!$A40,Fixtures!$E:$E,'Report - Times'!$B40,Fixtures!$G:$G,'Report - Times'!$AM$1,Fixtures!$H:$H,'Report - Times'!$AR$2))+(COUNTIFS(Fixtures!$C:$C,'Report - Times'!$A40,Fixtures!$E:$E,'Report - Times'!$B40,Fixtures!$G:$G,'Report - Times'!$AM$1,Fixtures!$J:$J,'Report - Times'!$AR$2))</f>
        <v>0</v>
      </c>
      <c r="AS40" s="121">
        <f>SUM(COUNTIFS(Fixtures!$C:$C,'Report - Times'!$A40,Fixtures!$E:$E,'Report - Times'!$B40,Fixtures!$F:$F,'Report - Times'!C40,Fixtures!$G:$G,'Report - Times'!$AS$1,Fixtures!$H:$H,'Report - Times'!$AS$2))+(COUNTIFS(Fixtures!$C:$C,'Report - Times'!$A40,Fixtures!$E:$E,'Report - Times'!$B40,Fixtures!$F:$F,'Report - Times'!C40,Fixtures!$G:$G,'Report - Times'!$AS$1,Fixtures!$J:$J,'Report - Times'!$AS$2))</f>
        <v>0</v>
      </c>
      <c r="AT40" s="55">
        <f>SUM(COUNTIFS(Fixtures!$C:$C,'Report - Times'!$A40,Fixtures!$E:$E,'Report - Times'!$B40,Fixtures!$F:$F,'Report - Times'!$C40,Fixtures!$G:$G,'Report - Times'!$AS$1,Fixtures!$H:$H,'Report - Times'!$AT$2))+(COUNTIFS(Fixtures!$C:$C,'Report - Times'!$A40,Fixtures!$E:$E,'Report - Times'!$B40,Fixtures!$F:$F,'Report - Times'!$C40,Fixtures!$G:$G,'Report - Times'!$AS$1,Fixtures!$J:$J,'Report - Times'!$AT$2))</f>
        <v>0</v>
      </c>
      <c r="AU40" s="55">
        <f>SUM(COUNTIFS(Fixtures!$C:$C,'Report - Times'!$A40,Fixtures!$E:$E,'Report - Times'!$B40,Fixtures!$F:$F,'Report - Times'!$C40,Fixtures!$G:$G,'Report - Times'!$AS$1,Fixtures!$H:$H,'Report - Times'!$AU$2))+(COUNTIFS(Fixtures!$C:$C,'Report - Times'!$A40,Fixtures!$E:$E,'Report - Times'!$B40,Fixtures!$F:$F,'Report - Times'!$C40,Fixtures!$G:$G,'Report - Times'!$AS$1,Fixtures!$J:$J,'Report - Times'!$AU$2))</f>
        <v>0</v>
      </c>
      <c r="AV40" s="55">
        <f>SUM(COUNTIFS(Fixtures!$C:$C,'Report - Times'!$A40,Fixtures!$E:$E,'Report - Times'!$B40,Fixtures!$F:$F,'Report - Times'!$C40,Fixtures!$G:$G,'Report - Times'!$AS$1,Fixtures!$H:$H,'Report - Times'!$AV$2))+(COUNTIFS(Fixtures!$C:$C,'Report - Times'!$A40,Fixtures!$E:$E,'Report - Times'!$B40,Fixtures!$F:$F,'Report - Times'!$C40,Fixtures!$G:$G,'Report - Times'!$AS$1,Fixtures!$J:$J,'Report - Times'!$AV$2))</f>
        <v>0</v>
      </c>
      <c r="AW40" s="122">
        <f>SUM(COUNTIFS(Fixtures!$C:$C,'Report - Times'!$A40,Fixtures!$E:$E,'Report - Times'!$B40,Fixtures!$F:$F,'Report - Times'!$C40,Fixtures!$G:$G,'Report - Times'!$AS$1,Fixtures!$H:$H,'Report - Times'!$AW$2))+(COUNTIFS(Fixtures!$C:$C,'Report - Times'!$A40,Fixtures!$E:$E,'Report - Times'!$B40,Fixtures!$F:$F,'Report - Times'!$C40,Fixtures!$G:$G,'Report - Times'!$AS$1,Fixtures!$J:$J,'Report - Times'!$AW$2))</f>
        <v>0</v>
      </c>
      <c r="AX40" s="121">
        <f>SUM(COUNTIFS(Fixtures!$C:$C,'Report - Times'!$A40,Fixtures!$E:$E,'Report - Times'!$B40,Fixtures!$G:$G,'Report - Times'!$AX$1,Fixtures!$H:$H,'Report - Times'!$AX$2))+(COUNTIFS(Fixtures!$C:$C,'Report - Times'!$A40,Fixtures!$E:$E,'Report - Times'!$B40,Fixtures!$G:$G,'Report - Times'!$AX$1,Fixtures!$J:$J,'Report - Times'!$AX$2))</f>
        <v>0</v>
      </c>
      <c r="AY40" s="55">
        <f>SUM(COUNTIFS(Fixtures!$C:$C,'Report - Times'!$A40,Fixtures!$E:$E,'Report - Times'!$B40,Fixtures!$G:$G,'Report - Times'!$AX$1,Fixtures!$H:$H,'Report - Times'!$AY$2))+(COUNTIFS(Fixtures!$C:$C,'Report - Times'!$A40,Fixtures!$E:$E,'Report - Times'!$B40,Fixtures!$G:$G,'Report - Times'!$AX$1,Fixtures!$J:$J,'Report - Times'!$AY$2))</f>
        <v>0</v>
      </c>
      <c r="AZ40" s="55">
        <f>SUM(COUNTIFS(Fixtures!$C:$C,'Report - Times'!$A40,Fixtures!$E:$E,'Report - Times'!$B40,Fixtures!$G:$G,'Report - Times'!$AX$1,Fixtures!$H:$H,'Report - Times'!$AZ$2))+(COUNTIFS(Fixtures!$C:$C,'Report - Times'!$A40,Fixtures!$E:$E,'Report - Times'!$B40,Fixtures!$G:$G,'Report - Times'!$AX$1,Fixtures!$J:$J,'Report - Times'!$AZ$2))</f>
        <v>0</v>
      </c>
      <c r="BA40" s="55">
        <f>SUM(COUNTIFS(Fixtures!$C:$C,'Report - Times'!$A40,Fixtures!$E:$E,'Report - Times'!$B40,Fixtures!$G:$G,'Report - Times'!$AX$1,Fixtures!$H:$H,'Report - Times'!$BA$2))+(COUNTIFS(Fixtures!$C:$C,'Report - Times'!$A40,Fixtures!$E:$E,'Report - Times'!$B40,Fixtures!$G:$G,'Report - Times'!$AX$1,Fixtures!$J:$J,'Report - Times'!$BA$2))</f>
        <v>0</v>
      </c>
      <c r="BB40" s="122">
        <f>SUM(COUNTIFS(Fixtures!$C:$C,'Report - Times'!$A40,Fixtures!$E:$E,'Report - Times'!$B40,Fixtures!$G:$G,'Report - Times'!$AX$1,Fixtures!$H:$H,'Report - Times'!$BB$2))+(COUNTIFS(Fixtures!$C:$C,'Report - Times'!$A40,Fixtures!$E:$E,'Report - Times'!$B40,Fixtures!$G:$G,'Report - Times'!$AX$1,Fixtures!$J:$J,'Report - Times'!$BB$2))</f>
        <v>0</v>
      </c>
    </row>
    <row r="41" spans="1:54" s="159" customFormat="1" ht="11.25" x14ac:dyDescent="0.2">
      <c r="A41" s="153" t="s">
        <v>193</v>
      </c>
      <c r="B41" s="154" t="s">
        <v>13</v>
      </c>
      <c r="C41" s="155" t="s">
        <v>72</v>
      </c>
      <c r="D41" s="67">
        <f t="shared" si="40"/>
        <v>0</v>
      </c>
      <c r="E41" s="55">
        <f t="shared" si="41"/>
        <v>0</v>
      </c>
      <c r="F41" s="55">
        <f t="shared" si="42"/>
        <v>0</v>
      </c>
      <c r="G41" s="55">
        <f t="shared" si="43"/>
        <v>2</v>
      </c>
      <c r="H41" s="55">
        <f t="shared" si="44"/>
        <v>0</v>
      </c>
      <c r="I41" s="55">
        <f t="shared" si="45"/>
        <v>0</v>
      </c>
      <c r="J41" s="55">
        <f t="shared" si="46"/>
        <v>0</v>
      </c>
      <c r="K41" s="66">
        <f t="shared" si="47"/>
        <v>0</v>
      </c>
      <c r="L41" s="117">
        <f>SUM(COUNTIFS(Fixtures!$C:$C,'Report - Times'!$A41,Fixtures!$E:$E,'Report - Times'!$B41,Fixtures!$G:$G,'Report - Times'!$L$1,Fixtures!$H:$H,'Report - Times'!$L$2))+(COUNTIFS(Fixtures!$C:$C,'Report - Times'!$A41,Fixtures!$E:$E,'Report - Times'!$B41,Fixtures!$G:$G,'Report - Times'!$L$1,Fixtures!$J:$J,'Report - Times'!$L$2))</f>
        <v>0</v>
      </c>
      <c r="M41" s="55">
        <f>SUM(COUNTIFS(Fixtures!$C:$C,'Report - Times'!$A41,Fixtures!$E:$E,'Report - Times'!$B41,Fixtures!$G:$G,'Report - Times'!$L$1,Fixtures!$H:$H,'Report - Times'!$M$2))+(COUNTIFS(Fixtures!$C:$C,'Report - Times'!$A41,Fixtures!$E:$E,'Report - Times'!$B41,Fixtures!$G:$G,'Report - Times'!$L$1,Fixtures!$J:$J,'Report - Times'!$M$2))</f>
        <v>0</v>
      </c>
      <c r="N41" s="55">
        <f>SUM(COUNTIFS(Fixtures!$C:$C,'Report - Times'!$A41,Fixtures!$E:$E,'Report - Times'!$B41,Fixtures!$G:$G,'Report - Times'!$L$1,Fixtures!$H:$H,'Report - Times'!$N$2))+(COUNTIFS(Fixtures!$C:$C,'Report - Times'!$A41,Fixtures!$E:$E,'Report - Times'!$B41,Fixtures!$G:$G,'Report - Times'!$L$1,Fixtures!$J:$J,'Report - Times'!$N$2))</f>
        <v>0</v>
      </c>
      <c r="O41" s="55">
        <f>SUM(COUNTIFS(Fixtures!$C:$C,'Report - Times'!$A41,Fixtures!$E:$E,'Report - Times'!$B41,Fixtures!$G:$G,'Report - Times'!$L$1,Fixtures!$H:$H,'Report - Times'!$O$2))+(COUNTIFS(Fixtures!$C:$C,'Report - Times'!$A41,Fixtures!$E:$E,'Report - Times'!$B41,Fixtures!$G:$G,'Report - Times'!$L$1,Fixtures!$J:$J,'Report - Times'!$O$2))</f>
        <v>0</v>
      </c>
      <c r="P41" s="66">
        <f>SUM(COUNTIFS(Fixtures!$C:$C,'Report - Times'!$A41,Fixtures!$E:$E,'Report - Times'!$B41,Fixtures!$G:$G,'Report - Times'!$L$1,Fixtures!$H:$H,'Report - Times'!$P$2))+(COUNTIFS(Fixtures!$C:$C,'Report - Times'!$A41,Fixtures!$E:$E,'Report - Times'!$B41,Fixtures!$G:$G,'Report - Times'!$L$1,Fixtures!$J:$J,'Report - Times'!$P$2))</f>
        <v>0</v>
      </c>
      <c r="Q41" s="121">
        <f>SUM(COUNTIFS(Fixtures!$C:$C,'Report - Times'!$A41,Fixtures!$E:$E,'Report - Times'!$B41,Fixtures!$G:$G,'Report - Times'!$Q$1,Fixtures!$H:$H,'Report - Times'!$Q$2))+(COUNTIFS(Fixtures!$C:$C,'Report - Times'!$A41,Fixtures!$E:$E,'Report - Times'!$B41,Fixtures!$G:$G,'Report - Times'!$Q$1,Fixtures!$J:$J,'Report - Times'!$Q$2))</f>
        <v>0</v>
      </c>
      <c r="R41" s="55">
        <f>SUM(COUNTIFS(Fixtures!$C:$C,'Report - Times'!$A41,Fixtures!$E:$E,'Report - Times'!$B41,Fixtures!$G:$G,'Report - Times'!$Q$1,Fixtures!$H:$H,'Report - Times'!$R$2))+(COUNTIFS(Fixtures!$C:$C,'Report - Times'!$A41,Fixtures!$E:$E,'Report - Times'!$B41,Fixtures!$G:$G,'Report - Times'!$Q$1,Fixtures!$J:$J,'Report - Times'!$R$2))</f>
        <v>0</v>
      </c>
      <c r="S41" s="55">
        <f>SUM(COUNTIFS(Fixtures!$C:$C,'Report - Times'!$A41,Fixtures!$E:$E,'Report - Times'!$B41,Fixtures!$G:$G,'Report - Times'!$Q$1,Fixtures!$H:$H,'Report - Times'!$S$2))+(COUNTIFS(Fixtures!$C:$C,'Report - Times'!$A41,Fixtures!$E:$E,'Report - Times'!$B41,Fixtures!$G:$G,'Report - Times'!$Q$1,Fixtures!$J:$J,'Report - Times'!$S$2))</f>
        <v>0</v>
      </c>
      <c r="T41" s="55">
        <f>SUM(COUNTIFS(Fixtures!$C:$C,'Report - Times'!$A41,Fixtures!$E:$E,'Report - Times'!$B41,Fixtures!$G:$G,'Report - Times'!$Q$1,Fixtures!$H:$H,'Report - Times'!$T$2))+(COUNTIFS(Fixtures!$C:$C,'Report - Times'!$A41,Fixtures!$E:$E,'Report - Times'!$B41,Fixtures!$G:$G,'Report - Times'!$Q$1,Fixtures!$J:$J,'Report - Times'!$T$2))</f>
        <v>0</v>
      </c>
      <c r="U41" s="122">
        <f>SUM(COUNTIFS(Fixtures!$C:$C,'Report - Times'!$A41,Fixtures!$E:$E,'Report - Times'!$B41,Fixtures!$G:$G,'Report - Times'!$Q$1,Fixtures!$H:$H,'Report - Times'!$U$2))+(COUNTIFS(Fixtures!$C:$C,'Report - Times'!$A41,Fixtures!$E:$E,'Report - Times'!$B41,Fixtures!$G:$G,'Report - Times'!$Q$1,Fixtures!$J:$J,'Report - Times'!$U$2))</f>
        <v>0</v>
      </c>
      <c r="V41" s="121">
        <f>SUM(COUNTIFS(Fixtures!$C:$C,'Report - Times'!$A41,Fixtures!$E:$E,'Report - Times'!$B41,Fixtures!$G:$G,'Report - Times'!$V$1,Fixtures!$H:$H,'Report - Times'!$V$2))+(COUNTIFS(Fixtures!$C:$C,'Report - Times'!$A41,Fixtures!$E:$E,'Report - Times'!$B41,Fixtures!$G:$G,'Report - Times'!$V$1,Fixtures!$J:$J,'Report - Times'!$V$2))</f>
        <v>0</v>
      </c>
      <c r="W41" s="55">
        <f>SUM(COUNTIFS(Fixtures!$C:$C,'Report - Times'!$A41,Fixtures!$E:$E,'Report - Times'!$B41,Fixtures!$G:$G,'Report - Times'!$V$1,Fixtures!$H:$H,'Report - Times'!$W$2))+(COUNTIFS(Fixtures!$C:$C,'Report - Times'!$A41,Fixtures!$E:$E,'Report - Times'!$B41,Fixtures!$G:$G,'Report - Times'!$V$1,Fixtures!$J:$J,'Report - Times'!$W$2))</f>
        <v>0</v>
      </c>
      <c r="X41" s="55">
        <f>SUM(COUNTIFS(Fixtures!$C:$C,'Report - Times'!$A41,Fixtures!$E:$E,'Report - Times'!$B41,Fixtures!$G:$G,'Report - Times'!$V$1,Fixtures!$H:$H,'Report - Times'!$X$2))+(COUNTIFS(Fixtures!$C:$C,'Report - Times'!$A41,Fixtures!$E:$E,'Report - Times'!$B41,Fixtures!$G:$G,'Report - Times'!$V$1,Fixtures!$J:$J,'Report - Times'!$X$2))</f>
        <v>0</v>
      </c>
      <c r="Y41" s="55">
        <f>SUM(COUNTIFS(Fixtures!$C:$C,'Report - Times'!$A41,Fixtures!$E:$E,'Report - Times'!$B41,Fixtures!$G:$G,'Report - Times'!$V$1,Fixtures!$H:$H,'Report - Times'!$Y$2))+(COUNTIFS(Fixtures!$C:$C,'Report - Times'!$A41,Fixtures!$E:$E,'Report - Times'!$B41,Fixtures!$G:$G,'Report - Times'!$V$1,Fixtures!$J:$J,'Report - Times'!$Y$2))</f>
        <v>0</v>
      </c>
      <c r="Z41" s="122">
        <f>SUM(COUNTIFS(Fixtures!$C:$C,'Report - Times'!$A41,Fixtures!$E:$E,'Report - Times'!$B41,Fixtures!$G:$G,'Report - Times'!$V$1,Fixtures!$H:$H,'Report - Times'!$Z$2))+(COUNTIFS(Fixtures!$C:$C,'Report - Times'!$A41,Fixtures!$E:$E,'Report - Times'!$B41,Fixtures!$G:$G,'Report - Times'!$V$1,Fixtures!$J:$J,'Report - Times'!$Z$2))</f>
        <v>0</v>
      </c>
      <c r="AA41" s="127">
        <f>SUM(COUNTIFS(Fixtures!$C:$C,'Report - Times'!$A41,Fixtures!$E:$E,'Report - Times'!$B41,Fixtures!$G:$G,'Report - Times'!$AA$1,Fixtures!$H:$H,'Report - Times'!$AA$2))+(COUNTIFS(Fixtures!$C:$C,'Report - Times'!$A41,Fixtures!$E:$E,'Report - Times'!$B41,Fixtures!$G:$G,'Report - Times'!$AA$1,Fixtures!$J:$J,'Report - Times'!$AA$2))</f>
        <v>1</v>
      </c>
      <c r="AB41" s="49">
        <f>SUM(COUNTIFS(Fixtures!$C:$C,'Report - Times'!$A41,Fixtures!$E:$E,'Report - Times'!$B41,Fixtures!$G:$G,'Report - Times'!$AA$1,Fixtures!$H:$H,'Report - Times'!$AB$2))+(COUNTIFS(Fixtures!$C:$C,'Report - Times'!$A41,Fixtures!$E:$E,'Report - Times'!$B41,Fixtures!$G:$G,'Report - Times'!$AA$1,Fixtures!$J:$J,'Report - Times'!$AB$2))</f>
        <v>1</v>
      </c>
      <c r="AC41" s="49">
        <f>SUM(COUNTIFS(Fixtures!$C:$C,'Report - Times'!$A41,Fixtures!$E:$E,'Report - Times'!$B41,Fixtures!$G:$G,'Report - Times'!$AA$1,Fixtures!$H:$H,'Report - Times'!$AC$2))+(COUNTIFS(Fixtures!$C:$C,'Report - Times'!$A41,Fixtures!$E:$E,'Report - Times'!$B41,Fixtures!$G:$G,'Report - Times'!$AA$1,Fixtures!$J:$J,'Report - Times'!$AC$2))</f>
        <v>0</v>
      </c>
      <c r="AD41" s="49">
        <f>SUM(COUNTIFS(Fixtures!$C:$C,'Report - Times'!$A41,Fixtures!$E:$E,'Report - Times'!$B41,Fixtures!$G:$G,'Report - Times'!$AA$1,Fixtures!$H:$H,'Report - Times'!$AD$2))+(COUNTIFS(Fixtures!$C:$C,'Report - Times'!$A41,Fixtures!$E:$E,'Report - Times'!$B41,Fixtures!$G:$G,'Report - Times'!$AA$1,Fixtures!$J:$J,'Report - Times'!$AD$2))</f>
        <v>1</v>
      </c>
      <c r="AE41" s="49">
        <f>SUM(COUNTIFS(Fixtures!$C:$C,'Report - Times'!$A41,Fixtures!$E:$E,'Report - Times'!$B41,Fixtures!$G:$G,'Report - Times'!$AA$1,Fixtures!$H:$H,'Report - Times'!$AE$2))+(COUNTIFS(Fixtures!$C:$C,'Report - Times'!$A41,Fixtures!$E:$E,'Report - Times'!$B41,Fixtures!$G:$G,'Report - Times'!$AA$1,Fixtures!$J:$J,'Report - Times'!$AE$2))</f>
        <v>1</v>
      </c>
      <c r="AF41" s="128">
        <f>SUM(COUNTIFS(Fixtures!$C:$C,'Report - Times'!$A41,Fixtures!$E:$E,'Report - Times'!$B41,Fixtures!$G:$G,'Report - Times'!$AA$1,Fixtures!$H:$H,'Report - Times'!$AF$2))+(COUNTIFS(Fixtures!$C:$C,'Report - Times'!$A41,Fixtures!$E:$E,'Report - Times'!$B41,Fixtures!$G:$G,'Report - Times'!$AA$1,Fixtures!$J:$J,'Report - Times'!$AF$2))</f>
        <v>0</v>
      </c>
      <c r="AG41" s="121">
        <f>SUM(COUNTIFS(Fixtures!$C:$C,'Report - Times'!$A41,Fixtures!$E:$E,'Report - Times'!$B41,Fixtures!$G:$G,'Report - Times'!$AG$1,Fixtures!$H:$H,'Report - Times'!$AG$2))+(COUNTIFS(Fixtures!$C:$C,'Report - Times'!$A41,Fixtures!$E:$E,'Report - Times'!$B41,Fixtures!$G:$G,'Report - Times'!$AG$1,Fixtures!$J:$J,'Report - Times'!$AG$2))</f>
        <v>0</v>
      </c>
      <c r="AH41" s="56">
        <f>SUM(COUNTIFS(Fixtures!$C:$C,'Report - Times'!$A41,Fixtures!$E:$E,'Report - Times'!$B41,Fixtures!$G:$G,'Report - Times'!$AG$1,Fixtures!$H:$H,'Report - Times'!$AH$2))+(COUNTIFS(Fixtures!$C:$C,'Report - Times'!$A41,Fixtures!$E:$E,'Report - Times'!$B41,Fixtures!$G:$G,'Report - Times'!$AG$1,Fixtures!$J:$J,'Report - Times'!$AH$2))</f>
        <v>0</v>
      </c>
      <c r="AI41" s="55">
        <f>SUM(COUNTIFS(Fixtures!$C:$C,'Report - Times'!$A41,Fixtures!$E:$E,'Report - Times'!$B41,Fixtures!$G:$G,'Report - Times'!$AG$1,Fixtures!$H:$H,'Report - Times'!$AI$2))+(COUNTIFS(Fixtures!$C:$C,'Report - Times'!$A41,Fixtures!$E:$E,'Report - Times'!$B41,Fixtures!$G:$G,'Report - Times'!$AG$1,Fixtures!$J:$J,'Report - Times'!$AI$2))</f>
        <v>0</v>
      </c>
      <c r="AJ41" s="55">
        <f>SUM(COUNTIFS(Fixtures!$C:$C,'Report - Times'!$A41,Fixtures!$E:$E,'Report - Times'!$B41,Fixtures!$G:$G,'Report - Times'!$AG$1,Fixtures!$H:$H,'Report - Times'!$AJ$2))+(COUNTIFS(Fixtures!$C:$C,'Report - Times'!$A41,Fixtures!$E:$E,'Report - Times'!$B41,Fixtures!$G:$G,'Report - Times'!$AG$1,Fixtures!$J:$J,'Report - Times'!$AJ$2))</f>
        <v>0</v>
      </c>
      <c r="AK41" s="55">
        <f>SUM(COUNTIFS(Fixtures!$C:$C,'Report - Times'!$A41,Fixtures!$E:$E,'Report - Times'!$B41,Fixtures!$G:$G,'Report - Times'!$AG$1,Fixtures!$H:$H,'Report - Times'!$AK$2))+(COUNTIFS(Fixtures!$C:$C,'Report - Times'!$A41,Fixtures!$E:$E,'Report - Times'!$B41,Fixtures!$G:$G,'Report - Times'!$AG$1,Fixtures!$J:$J,'Report - Times'!$AK$2))</f>
        <v>0</v>
      </c>
      <c r="AL41" s="122">
        <f>SUM(COUNTIFS(Fixtures!$C:$C,'Report - Times'!$A41,Fixtures!$E:$E,'Report - Times'!$B41,Fixtures!$G:$G,'Report - Times'!$AG$1,Fixtures!$H:$H,'Report - Times'!$AL$2))+(COUNTIFS(Fixtures!$C:$C,'Report - Times'!$A41,Fixtures!$E:$E,'Report - Times'!$B41,Fixtures!$G:$G,'Report - Times'!$AG$1,Fixtures!$J:$J,'Report - Times'!$AL$2))</f>
        <v>0</v>
      </c>
      <c r="AM41" s="121">
        <f>SUM(COUNTIFS(Fixtures!$C:$C,'Report - Times'!$A41,Fixtures!$E:$E,'Report - Times'!$B41,Fixtures!$G:$G,'Report - Times'!$AM$1,Fixtures!$H:$H,'Report - Times'!$AM$2))+(COUNTIFS(Fixtures!$C:$C,'Report - Times'!$A41,Fixtures!$E:$E,'Report - Times'!$B41,Fixtures!$G:$G,'Report - Times'!$AM$1,Fixtures!$J:$J,'Report - Times'!$AM$2))</f>
        <v>0</v>
      </c>
      <c r="AN41" s="55">
        <f>SUM(COUNTIFS(Fixtures!$C:$C,'Report - Times'!$A41,Fixtures!$E:$E,'Report - Times'!$B41,Fixtures!$G:$G,'Report - Times'!$AM$1,Fixtures!$H:$H,'Report - Times'!$AN$2))+(COUNTIFS(Fixtures!$C:$C,'Report - Times'!$A41,Fixtures!$E:$E,'Report - Times'!$B41,Fixtures!$G:$G,'Report - Times'!$AM$1,Fixtures!$J:$J,'Report - Times'!$AN$2))</f>
        <v>0</v>
      </c>
      <c r="AO41" s="55">
        <f>SUM(COUNTIFS(Fixtures!$C:$C,'Report - Times'!$A41,Fixtures!$E:$E,'Report - Times'!$B41,Fixtures!$G:$G,'Report - Times'!$AM$1,Fixtures!$H:$H,'Report - Times'!$AO$2))+(COUNTIFS(Fixtures!$C:$C,'Report - Times'!$A41,Fixtures!$E:$E,'Report - Times'!$B41,Fixtures!$G:$G,'Report - Times'!$AM$1,Fixtures!$J:$J,'Report - Times'!$AO$2))</f>
        <v>0</v>
      </c>
      <c r="AP41" s="55">
        <f>SUM(COUNTIFS(Fixtures!$C:$C,'Report - Times'!$A41,Fixtures!$E:$E,'Report - Times'!$B41,Fixtures!$G:$G,'Report - Times'!$AM$1,Fixtures!$H:$H,'Report - Times'!$AP$2))+(COUNTIFS(Fixtures!$C:$C,'Report - Times'!$A41,Fixtures!$E:$E,'Report - Times'!$B41,Fixtures!$G:$G,'Report - Times'!$AM$1,Fixtures!$J:$J,'Report - Times'!$AP$2))</f>
        <v>0</v>
      </c>
      <c r="AQ41" s="55">
        <f>SUM(COUNTIFS(Fixtures!$C:$C,'Report - Times'!$A41,Fixtures!$E:$E,'Report - Times'!$B41,Fixtures!$G:$G,'Report - Times'!$AM$1,Fixtures!$H:$H,'Report - Times'!$AQ$2))+(COUNTIFS(Fixtures!$C:$C,'Report - Times'!$A41,Fixtures!$E:$E,'Report - Times'!$B41,Fixtures!$G:$G,'Report - Times'!$AM$1,Fixtures!$J:$J,'Report - Times'!$AQ$2))</f>
        <v>0</v>
      </c>
      <c r="AR41" s="122">
        <f>SUM(COUNTIFS(Fixtures!$C:$C,'Report - Times'!$A41,Fixtures!$E:$E,'Report - Times'!$B41,Fixtures!$G:$G,'Report - Times'!$AM$1,Fixtures!$H:$H,'Report - Times'!$AR$2))+(COUNTIFS(Fixtures!$C:$C,'Report - Times'!$A41,Fixtures!$E:$E,'Report - Times'!$B41,Fixtures!$G:$G,'Report - Times'!$AM$1,Fixtures!$J:$J,'Report - Times'!$AR$2))</f>
        <v>0</v>
      </c>
      <c r="AS41" s="121">
        <f>SUM(COUNTIFS(Fixtures!$C:$C,'Report - Times'!$A41,Fixtures!$E:$E,'Report - Times'!$B41,Fixtures!$F:$F,'Report - Times'!C41,Fixtures!$G:$G,'Report - Times'!$AS$1,Fixtures!$H:$H,'Report - Times'!$AS$2))+(COUNTIFS(Fixtures!$C:$C,'Report - Times'!$A41,Fixtures!$E:$E,'Report - Times'!$B41,Fixtures!$F:$F,'Report - Times'!C41,Fixtures!$G:$G,'Report - Times'!$AS$1,Fixtures!$J:$J,'Report - Times'!$AS$2))</f>
        <v>0</v>
      </c>
      <c r="AT41" s="55">
        <f>SUM(COUNTIFS(Fixtures!$C:$C,'Report - Times'!$A41,Fixtures!$E:$E,'Report - Times'!$B41,Fixtures!$F:$F,'Report - Times'!$C41,Fixtures!$G:$G,'Report - Times'!$AS$1,Fixtures!$H:$H,'Report - Times'!$AT$2))+(COUNTIFS(Fixtures!$C:$C,'Report - Times'!$A41,Fixtures!$E:$E,'Report - Times'!$B41,Fixtures!$F:$F,'Report - Times'!$C41,Fixtures!$G:$G,'Report - Times'!$AS$1,Fixtures!$J:$J,'Report - Times'!$AT$2))</f>
        <v>0</v>
      </c>
      <c r="AU41" s="55">
        <f>SUM(COUNTIFS(Fixtures!$C:$C,'Report - Times'!$A41,Fixtures!$E:$E,'Report - Times'!$B41,Fixtures!$F:$F,'Report - Times'!$C41,Fixtures!$G:$G,'Report - Times'!$AS$1,Fixtures!$H:$H,'Report - Times'!$AU$2))+(COUNTIFS(Fixtures!$C:$C,'Report - Times'!$A41,Fixtures!$E:$E,'Report - Times'!$B41,Fixtures!$F:$F,'Report - Times'!$C41,Fixtures!$G:$G,'Report - Times'!$AS$1,Fixtures!$J:$J,'Report - Times'!$AU$2))</f>
        <v>0</v>
      </c>
      <c r="AV41" s="55">
        <f>SUM(COUNTIFS(Fixtures!$C:$C,'Report - Times'!$A41,Fixtures!$E:$E,'Report - Times'!$B41,Fixtures!$F:$F,'Report - Times'!$C41,Fixtures!$G:$G,'Report - Times'!$AS$1,Fixtures!$H:$H,'Report - Times'!$AV$2))+(COUNTIFS(Fixtures!$C:$C,'Report - Times'!$A41,Fixtures!$E:$E,'Report - Times'!$B41,Fixtures!$F:$F,'Report - Times'!$C41,Fixtures!$G:$G,'Report - Times'!$AS$1,Fixtures!$J:$J,'Report - Times'!$AV$2))</f>
        <v>0</v>
      </c>
      <c r="AW41" s="122">
        <f>SUM(COUNTIFS(Fixtures!$C:$C,'Report - Times'!$A41,Fixtures!$E:$E,'Report - Times'!$B41,Fixtures!$F:$F,'Report - Times'!$C41,Fixtures!$G:$G,'Report - Times'!$AS$1,Fixtures!$H:$H,'Report - Times'!$AW$2))+(COUNTIFS(Fixtures!$C:$C,'Report - Times'!$A41,Fixtures!$E:$E,'Report - Times'!$B41,Fixtures!$F:$F,'Report - Times'!$C41,Fixtures!$G:$G,'Report - Times'!$AS$1,Fixtures!$J:$J,'Report - Times'!$AW$2))</f>
        <v>0</v>
      </c>
      <c r="AX41" s="121">
        <f>SUM(COUNTIFS(Fixtures!$C:$C,'Report - Times'!$A41,Fixtures!$E:$E,'Report - Times'!$B41,Fixtures!$G:$G,'Report - Times'!$AX$1,Fixtures!$H:$H,'Report - Times'!$AX$2))+(COUNTIFS(Fixtures!$C:$C,'Report - Times'!$A41,Fixtures!$E:$E,'Report - Times'!$B41,Fixtures!$G:$G,'Report - Times'!$AX$1,Fixtures!$J:$J,'Report - Times'!$AX$2))</f>
        <v>0</v>
      </c>
      <c r="AY41" s="55">
        <f>SUM(COUNTIFS(Fixtures!$C:$C,'Report - Times'!$A41,Fixtures!$E:$E,'Report - Times'!$B41,Fixtures!$G:$G,'Report - Times'!$AX$1,Fixtures!$H:$H,'Report - Times'!$AY$2))+(COUNTIFS(Fixtures!$C:$C,'Report - Times'!$A41,Fixtures!$E:$E,'Report - Times'!$B41,Fixtures!$G:$G,'Report - Times'!$AX$1,Fixtures!$J:$J,'Report - Times'!$AY$2))</f>
        <v>0</v>
      </c>
      <c r="AZ41" s="55">
        <f>SUM(COUNTIFS(Fixtures!$C:$C,'Report - Times'!$A41,Fixtures!$E:$E,'Report - Times'!$B41,Fixtures!$G:$G,'Report - Times'!$AX$1,Fixtures!$H:$H,'Report - Times'!$AZ$2))+(COUNTIFS(Fixtures!$C:$C,'Report - Times'!$A41,Fixtures!$E:$E,'Report - Times'!$B41,Fixtures!$G:$G,'Report - Times'!$AX$1,Fixtures!$J:$J,'Report - Times'!$AZ$2))</f>
        <v>0</v>
      </c>
      <c r="BA41" s="55">
        <f>SUM(COUNTIFS(Fixtures!$C:$C,'Report - Times'!$A41,Fixtures!$E:$E,'Report - Times'!$B41,Fixtures!$G:$G,'Report - Times'!$AX$1,Fixtures!$H:$H,'Report - Times'!$BA$2))+(COUNTIFS(Fixtures!$C:$C,'Report - Times'!$A41,Fixtures!$E:$E,'Report - Times'!$B41,Fixtures!$G:$G,'Report - Times'!$AX$1,Fixtures!$J:$J,'Report - Times'!$BA$2))</f>
        <v>0</v>
      </c>
      <c r="BB41" s="122">
        <f>SUM(COUNTIFS(Fixtures!$C:$C,'Report - Times'!$A41,Fixtures!$E:$E,'Report - Times'!$B41,Fixtures!$G:$G,'Report - Times'!$AX$1,Fixtures!$H:$H,'Report - Times'!$BB$2))+(COUNTIFS(Fixtures!$C:$C,'Report - Times'!$A41,Fixtures!$E:$E,'Report - Times'!$B41,Fixtures!$G:$G,'Report - Times'!$AX$1,Fixtures!$J:$J,'Report - Times'!$BB$2))</f>
        <v>0</v>
      </c>
    </row>
    <row r="42" spans="1:54" s="159" customFormat="1" ht="11.25" x14ac:dyDescent="0.2">
      <c r="A42" s="153" t="s">
        <v>193</v>
      </c>
      <c r="B42" s="154" t="s">
        <v>14</v>
      </c>
      <c r="C42" s="155" t="s">
        <v>72</v>
      </c>
      <c r="D42" s="67">
        <f t="shared" si="40"/>
        <v>0</v>
      </c>
      <c r="E42" s="55">
        <f t="shared" si="41"/>
        <v>0</v>
      </c>
      <c r="F42" s="55">
        <f t="shared" si="42"/>
        <v>1</v>
      </c>
      <c r="G42" s="55">
        <f t="shared" si="43"/>
        <v>1</v>
      </c>
      <c r="H42" s="55">
        <f t="shared" si="44"/>
        <v>0</v>
      </c>
      <c r="I42" s="55">
        <f t="shared" si="45"/>
        <v>0</v>
      </c>
      <c r="J42" s="55">
        <f t="shared" si="46"/>
        <v>0</v>
      </c>
      <c r="K42" s="66">
        <f t="shared" si="47"/>
        <v>0</v>
      </c>
      <c r="L42" s="117">
        <f>SUM(COUNTIFS(Fixtures!$C:$C,'Report - Times'!$A42,Fixtures!$E:$E,'Report - Times'!$B42,Fixtures!$G:$G,'Report - Times'!$L$1,Fixtures!$H:$H,'Report - Times'!$L$2))+(COUNTIFS(Fixtures!$C:$C,'Report - Times'!$A42,Fixtures!$E:$E,'Report - Times'!$B42,Fixtures!$G:$G,'Report - Times'!$L$1,Fixtures!$J:$J,'Report - Times'!$L$2))</f>
        <v>0</v>
      </c>
      <c r="M42" s="55">
        <f>SUM(COUNTIFS(Fixtures!$C:$C,'Report - Times'!$A42,Fixtures!$E:$E,'Report - Times'!$B42,Fixtures!$G:$G,'Report - Times'!$L$1,Fixtures!$H:$H,'Report - Times'!$M$2))+(COUNTIFS(Fixtures!$C:$C,'Report - Times'!$A42,Fixtures!$E:$E,'Report - Times'!$B42,Fixtures!$G:$G,'Report - Times'!$L$1,Fixtures!$J:$J,'Report - Times'!$M$2))</f>
        <v>0</v>
      </c>
      <c r="N42" s="55">
        <f>SUM(COUNTIFS(Fixtures!$C:$C,'Report - Times'!$A42,Fixtures!$E:$E,'Report - Times'!$B42,Fixtures!$G:$G,'Report - Times'!$L$1,Fixtures!$H:$H,'Report - Times'!$N$2))+(COUNTIFS(Fixtures!$C:$C,'Report - Times'!$A42,Fixtures!$E:$E,'Report - Times'!$B42,Fixtures!$G:$G,'Report - Times'!$L$1,Fixtures!$J:$J,'Report - Times'!$N$2))</f>
        <v>0</v>
      </c>
      <c r="O42" s="55">
        <f>SUM(COUNTIFS(Fixtures!$C:$C,'Report - Times'!$A42,Fixtures!$E:$E,'Report - Times'!$B42,Fixtures!$G:$G,'Report - Times'!$L$1,Fixtures!$H:$H,'Report - Times'!$O$2))+(COUNTIFS(Fixtures!$C:$C,'Report - Times'!$A42,Fixtures!$E:$E,'Report - Times'!$B42,Fixtures!$G:$G,'Report - Times'!$L$1,Fixtures!$J:$J,'Report - Times'!$O$2))</f>
        <v>0</v>
      </c>
      <c r="P42" s="66">
        <f>SUM(COUNTIFS(Fixtures!$C:$C,'Report - Times'!$A42,Fixtures!$E:$E,'Report - Times'!$B42,Fixtures!$G:$G,'Report - Times'!$L$1,Fixtures!$H:$H,'Report - Times'!$P$2))+(COUNTIFS(Fixtures!$C:$C,'Report - Times'!$A42,Fixtures!$E:$E,'Report - Times'!$B42,Fixtures!$G:$G,'Report - Times'!$L$1,Fixtures!$J:$J,'Report - Times'!$P$2))</f>
        <v>0</v>
      </c>
      <c r="Q42" s="121">
        <f>SUM(COUNTIFS(Fixtures!$C:$C,'Report - Times'!$A42,Fixtures!$E:$E,'Report - Times'!$B42,Fixtures!$G:$G,'Report - Times'!$Q$1,Fixtures!$H:$H,'Report - Times'!$Q$2))+(COUNTIFS(Fixtures!$C:$C,'Report - Times'!$A42,Fixtures!$E:$E,'Report - Times'!$B42,Fixtures!$G:$G,'Report - Times'!$Q$1,Fixtures!$J:$J,'Report - Times'!$Q$2))</f>
        <v>0</v>
      </c>
      <c r="R42" s="55">
        <f>SUM(COUNTIFS(Fixtures!$C:$C,'Report - Times'!$A42,Fixtures!$E:$E,'Report - Times'!$B42,Fixtures!$G:$G,'Report - Times'!$Q$1,Fixtures!$H:$H,'Report - Times'!$R$2))+(COUNTIFS(Fixtures!$C:$C,'Report - Times'!$A42,Fixtures!$E:$E,'Report - Times'!$B42,Fixtures!$G:$G,'Report - Times'!$Q$1,Fixtures!$J:$J,'Report - Times'!$R$2))</f>
        <v>0</v>
      </c>
      <c r="S42" s="55">
        <f>SUM(COUNTIFS(Fixtures!$C:$C,'Report - Times'!$A42,Fixtures!$E:$E,'Report - Times'!$B42,Fixtures!$G:$G,'Report - Times'!$Q$1,Fixtures!$H:$H,'Report - Times'!$S$2))+(COUNTIFS(Fixtures!$C:$C,'Report - Times'!$A42,Fixtures!$E:$E,'Report - Times'!$B42,Fixtures!$G:$G,'Report - Times'!$Q$1,Fixtures!$J:$J,'Report - Times'!$S$2))</f>
        <v>0</v>
      </c>
      <c r="T42" s="55">
        <f>SUM(COUNTIFS(Fixtures!$C:$C,'Report - Times'!$A42,Fixtures!$E:$E,'Report - Times'!$B42,Fixtures!$G:$G,'Report - Times'!$Q$1,Fixtures!$H:$H,'Report - Times'!$T$2))+(COUNTIFS(Fixtures!$C:$C,'Report - Times'!$A42,Fixtures!$E:$E,'Report - Times'!$B42,Fixtures!$G:$G,'Report - Times'!$Q$1,Fixtures!$J:$J,'Report - Times'!$T$2))</f>
        <v>0</v>
      </c>
      <c r="U42" s="122">
        <f>SUM(COUNTIFS(Fixtures!$C:$C,'Report - Times'!$A42,Fixtures!$E:$E,'Report - Times'!$B42,Fixtures!$G:$G,'Report - Times'!$Q$1,Fixtures!$H:$H,'Report - Times'!$U$2))+(COUNTIFS(Fixtures!$C:$C,'Report - Times'!$A42,Fixtures!$E:$E,'Report - Times'!$B42,Fixtures!$G:$G,'Report - Times'!$Q$1,Fixtures!$J:$J,'Report - Times'!$U$2))</f>
        <v>0</v>
      </c>
      <c r="V42" s="121">
        <f>SUM(COUNTIFS(Fixtures!$C:$C,'Report - Times'!$A42,Fixtures!$E:$E,'Report - Times'!$B42,Fixtures!$G:$G,'Report - Times'!$V$1,Fixtures!$H:$H,'Report - Times'!$V$2))+(COUNTIFS(Fixtures!$C:$C,'Report - Times'!$A42,Fixtures!$E:$E,'Report - Times'!$B42,Fixtures!$G:$G,'Report - Times'!$V$1,Fixtures!$J:$J,'Report - Times'!$V$2))</f>
        <v>1</v>
      </c>
      <c r="W42" s="55">
        <f>SUM(COUNTIFS(Fixtures!$C:$C,'Report - Times'!$A42,Fixtures!$E:$E,'Report - Times'!$B42,Fixtures!$G:$G,'Report - Times'!$V$1,Fixtures!$H:$H,'Report - Times'!$W$2))+(COUNTIFS(Fixtures!$C:$C,'Report - Times'!$A42,Fixtures!$E:$E,'Report - Times'!$B42,Fixtures!$G:$G,'Report - Times'!$V$1,Fixtures!$J:$J,'Report - Times'!$W$2))</f>
        <v>1</v>
      </c>
      <c r="X42" s="55">
        <f>SUM(COUNTIFS(Fixtures!$C:$C,'Report - Times'!$A42,Fixtures!$E:$E,'Report - Times'!$B42,Fixtures!$G:$G,'Report - Times'!$V$1,Fixtures!$H:$H,'Report - Times'!$X$2))+(COUNTIFS(Fixtures!$C:$C,'Report - Times'!$A42,Fixtures!$E:$E,'Report - Times'!$B42,Fixtures!$G:$G,'Report - Times'!$V$1,Fixtures!$J:$J,'Report - Times'!$X$2))</f>
        <v>0</v>
      </c>
      <c r="Y42" s="55">
        <f>SUM(COUNTIFS(Fixtures!$C:$C,'Report - Times'!$A42,Fixtures!$E:$E,'Report - Times'!$B42,Fixtures!$G:$G,'Report - Times'!$V$1,Fixtures!$H:$H,'Report - Times'!$Y$2))+(COUNTIFS(Fixtures!$C:$C,'Report - Times'!$A42,Fixtures!$E:$E,'Report - Times'!$B42,Fixtures!$G:$G,'Report - Times'!$V$1,Fixtures!$J:$J,'Report - Times'!$Y$2))</f>
        <v>0</v>
      </c>
      <c r="Z42" s="122">
        <f>SUM(COUNTIFS(Fixtures!$C:$C,'Report - Times'!$A42,Fixtures!$E:$E,'Report - Times'!$B42,Fixtures!$G:$G,'Report - Times'!$V$1,Fixtures!$H:$H,'Report - Times'!$Z$2))+(COUNTIFS(Fixtures!$C:$C,'Report - Times'!$A42,Fixtures!$E:$E,'Report - Times'!$B42,Fixtures!$G:$G,'Report - Times'!$V$1,Fixtures!$J:$J,'Report - Times'!$Z$2))</f>
        <v>0</v>
      </c>
      <c r="AA42" s="127">
        <f>SUM(COUNTIFS(Fixtures!$C:$C,'Report - Times'!$A42,Fixtures!$E:$E,'Report - Times'!$B42,Fixtures!$G:$G,'Report - Times'!$AA$1,Fixtures!$H:$H,'Report - Times'!$AA$2))+(COUNTIFS(Fixtures!$C:$C,'Report - Times'!$A42,Fixtures!$E:$E,'Report - Times'!$B42,Fixtures!$G:$G,'Report - Times'!$AA$1,Fixtures!$J:$J,'Report - Times'!$AA$2))</f>
        <v>0</v>
      </c>
      <c r="AB42" s="49">
        <f>SUM(COUNTIFS(Fixtures!$C:$C,'Report - Times'!$A42,Fixtures!$E:$E,'Report - Times'!$B42,Fixtures!$G:$G,'Report - Times'!$AA$1,Fixtures!$H:$H,'Report - Times'!$AB$2))+(COUNTIFS(Fixtures!$C:$C,'Report - Times'!$A42,Fixtures!$E:$E,'Report - Times'!$B42,Fixtures!$G:$G,'Report - Times'!$AA$1,Fixtures!$J:$J,'Report - Times'!$AB$2))</f>
        <v>0</v>
      </c>
      <c r="AC42" s="49">
        <f>SUM(COUNTIFS(Fixtures!$C:$C,'Report - Times'!$A42,Fixtures!$E:$E,'Report - Times'!$B42,Fixtures!$G:$G,'Report - Times'!$AA$1,Fixtures!$H:$H,'Report - Times'!$AC$2))+(COUNTIFS(Fixtures!$C:$C,'Report - Times'!$A42,Fixtures!$E:$E,'Report - Times'!$B42,Fixtures!$G:$G,'Report - Times'!$AA$1,Fixtures!$J:$J,'Report - Times'!$AC$2))</f>
        <v>0</v>
      </c>
      <c r="AD42" s="49">
        <f>SUM(COUNTIFS(Fixtures!$C:$C,'Report - Times'!$A42,Fixtures!$E:$E,'Report - Times'!$B42,Fixtures!$G:$G,'Report - Times'!$AA$1,Fixtures!$H:$H,'Report - Times'!$AD$2))+(COUNTIFS(Fixtures!$C:$C,'Report - Times'!$A42,Fixtures!$E:$E,'Report - Times'!$B42,Fixtures!$G:$G,'Report - Times'!$AA$1,Fixtures!$J:$J,'Report - Times'!$AD$2))</f>
        <v>1</v>
      </c>
      <c r="AE42" s="49">
        <f>SUM(COUNTIFS(Fixtures!$C:$C,'Report - Times'!$A42,Fixtures!$E:$E,'Report - Times'!$B42,Fixtures!$G:$G,'Report - Times'!$AA$1,Fixtures!$H:$H,'Report - Times'!$AE$2))+(COUNTIFS(Fixtures!$C:$C,'Report - Times'!$A42,Fixtures!$E:$E,'Report - Times'!$B42,Fixtures!$G:$G,'Report - Times'!$AA$1,Fixtures!$J:$J,'Report - Times'!$AE$2))</f>
        <v>1</v>
      </c>
      <c r="AF42" s="128">
        <f>SUM(COUNTIFS(Fixtures!$C:$C,'Report - Times'!$A42,Fixtures!$E:$E,'Report - Times'!$B42,Fixtures!$G:$G,'Report - Times'!$AA$1,Fixtures!$H:$H,'Report - Times'!$AF$2))+(COUNTIFS(Fixtures!$C:$C,'Report - Times'!$A42,Fixtures!$E:$E,'Report - Times'!$B42,Fixtures!$G:$G,'Report - Times'!$AA$1,Fixtures!$J:$J,'Report - Times'!$AF$2))</f>
        <v>0</v>
      </c>
      <c r="AG42" s="121">
        <f>SUM(COUNTIFS(Fixtures!$C:$C,'Report - Times'!$A42,Fixtures!$E:$E,'Report - Times'!$B42,Fixtures!$G:$G,'Report - Times'!$AG$1,Fixtures!$H:$H,'Report - Times'!$AG$2))+(COUNTIFS(Fixtures!$C:$C,'Report - Times'!$A42,Fixtures!$E:$E,'Report - Times'!$B42,Fixtures!$G:$G,'Report - Times'!$AG$1,Fixtures!$J:$J,'Report - Times'!$AG$2))</f>
        <v>0</v>
      </c>
      <c r="AH42" s="56">
        <f>SUM(COUNTIFS(Fixtures!$C:$C,'Report - Times'!$A42,Fixtures!$E:$E,'Report - Times'!$B42,Fixtures!$G:$G,'Report - Times'!$AG$1,Fixtures!$H:$H,'Report - Times'!$AH$2))+(COUNTIFS(Fixtures!$C:$C,'Report - Times'!$A42,Fixtures!$E:$E,'Report - Times'!$B42,Fixtures!$G:$G,'Report - Times'!$AG$1,Fixtures!$J:$J,'Report - Times'!$AH$2))</f>
        <v>0</v>
      </c>
      <c r="AI42" s="55">
        <f>SUM(COUNTIFS(Fixtures!$C:$C,'Report - Times'!$A42,Fixtures!$E:$E,'Report - Times'!$B42,Fixtures!$G:$G,'Report - Times'!$AG$1,Fixtures!$H:$H,'Report - Times'!$AI$2))+(COUNTIFS(Fixtures!$C:$C,'Report - Times'!$A42,Fixtures!$E:$E,'Report - Times'!$B42,Fixtures!$G:$G,'Report - Times'!$AG$1,Fixtures!$J:$J,'Report - Times'!$AI$2))</f>
        <v>0</v>
      </c>
      <c r="AJ42" s="55">
        <f>SUM(COUNTIFS(Fixtures!$C:$C,'Report - Times'!$A42,Fixtures!$E:$E,'Report - Times'!$B42,Fixtures!$G:$G,'Report - Times'!$AG$1,Fixtures!$H:$H,'Report - Times'!$AJ$2))+(COUNTIFS(Fixtures!$C:$C,'Report - Times'!$A42,Fixtures!$E:$E,'Report - Times'!$B42,Fixtures!$G:$G,'Report - Times'!$AG$1,Fixtures!$J:$J,'Report - Times'!$AJ$2))</f>
        <v>0</v>
      </c>
      <c r="AK42" s="55">
        <f>SUM(COUNTIFS(Fixtures!$C:$C,'Report - Times'!$A42,Fixtures!$E:$E,'Report - Times'!$B42,Fixtures!$G:$G,'Report - Times'!$AG$1,Fixtures!$H:$H,'Report - Times'!$AK$2))+(COUNTIFS(Fixtures!$C:$C,'Report - Times'!$A42,Fixtures!$E:$E,'Report - Times'!$B42,Fixtures!$G:$G,'Report - Times'!$AG$1,Fixtures!$J:$J,'Report - Times'!$AK$2))</f>
        <v>0</v>
      </c>
      <c r="AL42" s="122">
        <f>SUM(COUNTIFS(Fixtures!$C:$C,'Report - Times'!$A42,Fixtures!$E:$E,'Report - Times'!$B42,Fixtures!$G:$G,'Report - Times'!$AG$1,Fixtures!$H:$H,'Report - Times'!$AL$2))+(COUNTIFS(Fixtures!$C:$C,'Report - Times'!$A42,Fixtures!$E:$E,'Report - Times'!$B42,Fixtures!$G:$G,'Report - Times'!$AG$1,Fixtures!$J:$J,'Report - Times'!$AL$2))</f>
        <v>0</v>
      </c>
      <c r="AM42" s="121">
        <f>SUM(COUNTIFS(Fixtures!$C:$C,'Report - Times'!$A42,Fixtures!$E:$E,'Report - Times'!$B42,Fixtures!$G:$G,'Report - Times'!$AM$1,Fixtures!$H:$H,'Report - Times'!$AM$2))+(COUNTIFS(Fixtures!$C:$C,'Report - Times'!$A42,Fixtures!$E:$E,'Report - Times'!$B42,Fixtures!$G:$G,'Report - Times'!$AM$1,Fixtures!$J:$J,'Report - Times'!$AM$2))</f>
        <v>0</v>
      </c>
      <c r="AN42" s="55">
        <f>SUM(COUNTIFS(Fixtures!$C:$C,'Report - Times'!$A42,Fixtures!$E:$E,'Report - Times'!$B42,Fixtures!$G:$G,'Report - Times'!$AM$1,Fixtures!$H:$H,'Report - Times'!$AN$2))+(COUNTIFS(Fixtures!$C:$C,'Report - Times'!$A42,Fixtures!$E:$E,'Report - Times'!$B42,Fixtures!$G:$G,'Report - Times'!$AM$1,Fixtures!$J:$J,'Report - Times'!$AN$2))</f>
        <v>0</v>
      </c>
      <c r="AO42" s="55">
        <f>SUM(COUNTIFS(Fixtures!$C:$C,'Report - Times'!$A42,Fixtures!$E:$E,'Report - Times'!$B42,Fixtures!$G:$G,'Report - Times'!$AM$1,Fixtures!$H:$H,'Report - Times'!$AO$2))+(COUNTIFS(Fixtures!$C:$C,'Report - Times'!$A42,Fixtures!$E:$E,'Report - Times'!$B42,Fixtures!$G:$G,'Report - Times'!$AM$1,Fixtures!$J:$J,'Report - Times'!$AO$2))</f>
        <v>0</v>
      </c>
      <c r="AP42" s="55">
        <f>SUM(COUNTIFS(Fixtures!$C:$C,'Report - Times'!$A42,Fixtures!$E:$E,'Report - Times'!$B42,Fixtures!$G:$G,'Report - Times'!$AM$1,Fixtures!$H:$H,'Report - Times'!$AP$2))+(COUNTIFS(Fixtures!$C:$C,'Report - Times'!$A42,Fixtures!$E:$E,'Report - Times'!$B42,Fixtures!$G:$G,'Report - Times'!$AM$1,Fixtures!$J:$J,'Report - Times'!$AP$2))</f>
        <v>0</v>
      </c>
      <c r="AQ42" s="55">
        <f>SUM(COUNTIFS(Fixtures!$C:$C,'Report - Times'!$A42,Fixtures!$E:$E,'Report - Times'!$B42,Fixtures!$G:$G,'Report - Times'!$AM$1,Fixtures!$H:$H,'Report - Times'!$AQ$2))+(COUNTIFS(Fixtures!$C:$C,'Report - Times'!$A42,Fixtures!$E:$E,'Report - Times'!$B42,Fixtures!$G:$G,'Report - Times'!$AM$1,Fixtures!$J:$J,'Report - Times'!$AQ$2))</f>
        <v>0</v>
      </c>
      <c r="AR42" s="122">
        <f>SUM(COUNTIFS(Fixtures!$C:$C,'Report - Times'!$A42,Fixtures!$E:$E,'Report - Times'!$B42,Fixtures!$G:$G,'Report - Times'!$AM$1,Fixtures!$H:$H,'Report - Times'!$AR$2))+(COUNTIFS(Fixtures!$C:$C,'Report - Times'!$A42,Fixtures!$E:$E,'Report - Times'!$B42,Fixtures!$G:$G,'Report - Times'!$AM$1,Fixtures!$J:$J,'Report - Times'!$AR$2))</f>
        <v>0</v>
      </c>
      <c r="AS42" s="121">
        <f>SUM(COUNTIFS(Fixtures!$C:$C,'Report - Times'!$A42,Fixtures!$E:$E,'Report - Times'!$B42,Fixtures!$F:$F,'Report - Times'!C42,Fixtures!$G:$G,'Report - Times'!$AS$1,Fixtures!$H:$H,'Report - Times'!$AS$2))+(COUNTIFS(Fixtures!$C:$C,'Report - Times'!$A42,Fixtures!$E:$E,'Report - Times'!$B42,Fixtures!$F:$F,'Report - Times'!C42,Fixtures!$G:$G,'Report - Times'!$AS$1,Fixtures!$J:$J,'Report - Times'!$AS$2))</f>
        <v>0</v>
      </c>
      <c r="AT42" s="55">
        <f>SUM(COUNTIFS(Fixtures!$C:$C,'Report - Times'!$A42,Fixtures!$E:$E,'Report - Times'!$B42,Fixtures!$F:$F,'Report - Times'!$C42,Fixtures!$G:$G,'Report - Times'!$AS$1,Fixtures!$H:$H,'Report - Times'!$AT$2))+(COUNTIFS(Fixtures!$C:$C,'Report - Times'!$A42,Fixtures!$E:$E,'Report - Times'!$B42,Fixtures!$F:$F,'Report - Times'!$C42,Fixtures!$G:$G,'Report - Times'!$AS$1,Fixtures!$J:$J,'Report - Times'!$AT$2))</f>
        <v>0</v>
      </c>
      <c r="AU42" s="55">
        <f>SUM(COUNTIFS(Fixtures!$C:$C,'Report - Times'!$A42,Fixtures!$E:$E,'Report - Times'!$B42,Fixtures!$F:$F,'Report - Times'!$C42,Fixtures!$G:$G,'Report - Times'!$AS$1,Fixtures!$H:$H,'Report - Times'!$AU$2))+(COUNTIFS(Fixtures!$C:$C,'Report - Times'!$A42,Fixtures!$E:$E,'Report - Times'!$B42,Fixtures!$F:$F,'Report - Times'!$C42,Fixtures!$G:$G,'Report - Times'!$AS$1,Fixtures!$J:$J,'Report - Times'!$AU$2))</f>
        <v>0</v>
      </c>
      <c r="AV42" s="55">
        <f>SUM(COUNTIFS(Fixtures!$C:$C,'Report - Times'!$A42,Fixtures!$E:$E,'Report - Times'!$B42,Fixtures!$F:$F,'Report - Times'!$C42,Fixtures!$G:$G,'Report - Times'!$AS$1,Fixtures!$H:$H,'Report - Times'!$AV$2))+(COUNTIFS(Fixtures!$C:$C,'Report - Times'!$A42,Fixtures!$E:$E,'Report - Times'!$B42,Fixtures!$F:$F,'Report - Times'!$C42,Fixtures!$G:$G,'Report - Times'!$AS$1,Fixtures!$J:$J,'Report - Times'!$AV$2))</f>
        <v>0</v>
      </c>
      <c r="AW42" s="122">
        <f>SUM(COUNTIFS(Fixtures!$C:$C,'Report - Times'!$A42,Fixtures!$E:$E,'Report - Times'!$B42,Fixtures!$F:$F,'Report - Times'!$C42,Fixtures!$G:$G,'Report - Times'!$AS$1,Fixtures!$H:$H,'Report - Times'!$AW$2))+(COUNTIFS(Fixtures!$C:$C,'Report - Times'!$A42,Fixtures!$E:$E,'Report - Times'!$B42,Fixtures!$F:$F,'Report - Times'!$C42,Fixtures!$G:$G,'Report - Times'!$AS$1,Fixtures!$J:$J,'Report - Times'!$AW$2))</f>
        <v>0</v>
      </c>
      <c r="AX42" s="121">
        <f>SUM(COUNTIFS(Fixtures!$C:$C,'Report - Times'!$A42,Fixtures!$E:$E,'Report - Times'!$B42,Fixtures!$G:$G,'Report - Times'!$AX$1,Fixtures!$H:$H,'Report - Times'!$AX$2))+(COUNTIFS(Fixtures!$C:$C,'Report - Times'!$A42,Fixtures!$E:$E,'Report - Times'!$B42,Fixtures!$G:$G,'Report - Times'!$AX$1,Fixtures!$J:$J,'Report - Times'!$AX$2))</f>
        <v>0</v>
      </c>
      <c r="AY42" s="55">
        <f>SUM(COUNTIFS(Fixtures!$C:$C,'Report - Times'!$A42,Fixtures!$E:$E,'Report - Times'!$B42,Fixtures!$G:$G,'Report - Times'!$AX$1,Fixtures!$H:$H,'Report - Times'!$AY$2))+(COUNTIFS(Fixtures!$C:$C,'Report - Times'!$A42,Fixtures!$E:$E,'Report - Times'!$B42,Fixtures!$G:$G,'Report - Times'!$AX$1,Fixtures!$J:$J,'Report - Times'!$AY$2))</f>
        <v>0</v>
      </c>
      <c r="AZ42" s="55">
        <f>SUM(COUNTIFS(Fixtures!$C:$C,'Report - Times'!$A42,Fixtures!$E:$E,'Report - Times'!$B42,Fixtures!$G:$G,'Report - Times'!$AX$1,Fixtures!$H:$H,'Report - Times'!$AZ$2))+(COUNTIFS(Fixtures!$C:$C,'Report - Times'!$A42,Fixtures!$E:$E,'Report - Times'!$B42,Fixtures!$G:$G,'Report - Times'!$AX$1,Fixtures!$J:$J,'Report - Times'!$AZ$2))</f>
        <v>0</v>
      </c>
      <c r="BA42" s="55">
        <f>SUM(COUNTIFS(Fixtures!$C:$C,'Report - Times'!$A42,Fixtures!$E:$E,'Report - Times'!$B42,Fixtures!$G:$G,'Report - Times'!$AX$1,Fixtures!$H:$H,'Report - Times'!$BA$2))+(COUNTIFS(Fixtures!$C:$C,'Report - Times'!$A42,Fixtures!$E:$E,'Report - Times'!$B42,Fixtures!$G:$G,'Report - Times'!$AX$1,Fixtures!$J:$J,'Report - Times'!$BA$2))</f>
        <v>0</v>
      </c>
      <c r="BB42" s="122">
        <f>SUM(COUNTIFS(Fixtures!$C:$C,'Report - Times'!$A42,Fixtures!$E:$E,'Report - Times'!$B42,Fixtures!$G:$G,'Report - Times'!$AX$1,Fixtures!$H:$H,'Report - Times'!$BB$2))+(COUNTIFS(Fixtures!$C:$C,'Report - Times'!$A42,Fixtures!$E:$E,'Report - Times'!$B42,Fixtures!$G:$G,'Report - Times'!$AX$1,Fixtures!$J:$J,'Report - Times'!$BB$2))</f>
        <v>0</v>
      </c>
    </row>
    <row r="43" spans="1:54" s="19" customFormat="1" ht="5.25" x14ac:dyDescent="0.15">
      <c r="A43" s="508"/>
      <c r="B43" s="509"/>
      <c r="C43" s="509"/>
      <c r="D43" s="510"/>
      <c r="E43" s="510"/>
      <c r="F43" s="510"/>
      <c r="G43" s="510"/>
      <c r="H43" s="510"/>
      <c r="I43" s="510"/>
      <c r="J43" s="510"/>
      <c r="K43" s="510"/>
      <c r="L43" s="510"/>
      <c r="M43" s="510"/>
      <c r="N43" s="510"/>
      <c r="O43" s="510"/>
      <c r="P43" s="510"/>
      <c r="Q43" s="510"/>
      <c r="R43" s="510"/>
      <c r="S43" s="510"/>
      <c r="T43" s="510"/>
      <c r="U43" s="510"/>
      <c r="V43" s="510"/>
      <c r="W43" s="510"/>
      <c r="X43" s="510"/>
      <c r="Y43" s="510"/>
      <c r="Z43" s="510"/>
      <c r="AA43" s="510"/>
      <c r="AB43" s="510"/>
      <c r="AC43" s="510"/>
      <c r="AD43" s="510"/>
      <c r="AE43" s="510"/>
      <c r="AF43" s="510"/>
      <c r="AG43" s="510"/>
      <c r="AH43" s="510"/>
      <c r="AI43" s="510"/>
      <c r="AJ43" s="510"/>
      <c r="AK43" s="510"/>
      <c r="AL43" s="510"/>
      <c r="AM43" s="510"/>
      <c r="AN43" s="510"/>
      <c r="AO43" s="510"/>
      <c r="AP43" s="510"/>
      <c r="AQ43" s="510"/>
      <c r="AR43" s="510"/>
      <c r="AS43" s="510"/>
      <c r="AT43" s="510"/>
      <c r="AU43" s="510"/>
      <c r="AV43" s="510"/>
      <c r="AW43" s="510"/>
      <c r="AX43" s="510"/>
      <c r="AY43" s="510"/>
      <c r="AZ43" s="510"/>
      <c r="BA43" s="510"/>
      <c r="BB43" s="511"/>
    </row>
    <row r="44" spans="1:54" s="159" customFormat="1" ht="11.25" x14ac:dyDescent="0.2">
      <c r="A44" s="153" t="s">
        <v>194</v>
      </c>
      <c r="B44" s="154" t="s">
        <v>11</v>
      </c>
      <c r="C44" s="155" t="s">
        <v>72</v>
      </c>
      <c r="D44" s="67">
        <f t="shared" ref="D44:D46" si="48">SUM(L44:P44)/2</f>
        <v>0</v>
      </c>
      <c r="E44" s="55">
        <f t="shared" ref="E44:E46" si="49">SUM(Q44:U44)/2</f>
        <v>0</v>
      </c>
      <c r="F44" s="55">
        <f t="shared" ref="F44:F46" si="50">SUM(V44:Z44)/2</f>
        <v>0</v>
      </c>
      <c r="G44" s="55">
        <f t="shared" ref="G44:G46" si="51">SUM(AA44:AF44)/2</f>
        <v>0</v>
      </c>
      <c r="H44" s="55">
        <f t="shared" ref="H44:H46" si="52">SUM(AG44:AL44)/2</f>
        <v>0</v>
      </c>
      <c r="I44" s="55">
        <f t="shared" ref="I44:I46" si="53">SUM(AM44:AR44)/2</f>
        <v>0</v>
      </c>
      <c r="J44" s="55">
        <f t="shared" ref="J44:J46" si="54">SUM(AS44:AW44)/2</f>
        <v>0</v>
      </c>
      <c r="K44" s="66">
        <f t="shared" ref="K44:K46" si="55">SUM(AX44:BB44)/2</f>
        <v>0</v>
      </c>
      <c r="L44" s="117">
        <f>SUM(COUNTIFS(Fixtures!$C:$C,'Report - Times'!$A44,Fixtures!$E:$E,'Report - Times'!$B44,Fixtures!$G:$G,'Report - Times'!$L$1,Fixtures!$H:$H,'Report - Times'!$L$2))+(COUNTIFS(Fixtures!$C:$C,'Report - Times'!$A44,Fixtures!$E:$E,'Report - Times'!$B44,Fixtures!$G:$G,'Report - Times'!$L$1,Fixtures!$J:$J,'Report - Times'!$L$2))</f>
        <v>0</v>
      </c>
      <c r="M44" s="55">
        <f>SUM(COUNTIFS(Fixtures!$C:$C,'Report - Times'!$A44,Fixtures!$E:$E,'Report - Times'!$B44,Fixtures!$G:$G,'Report - Times'!$L$1,Fixtures!$H:$H,'Report - Times'!$M$2))+(COUNTIFS(Fixtures!$C:$C,'Report - Times'!$A44,Fixtures!$E:$E,'Report - Times'!$B44,Fixtures!$G:$G,'Report - Times'!$L$1,Fixtures!$J:$J,'Report - Times'!$M$2))</f>
        <v>0</v>
      </c>
      <c r="N44" s="55">
        <f>SUM(COUNTIFS(Fixtures!$C:$C,'Report - Times'!$A44,Fixtures!$E:$E,'Report - Times'!$B44,Fixtures!$G:$G,'Report - Times'!$L$1,Fixtures!$H:$H,'Report - Times'!$N$2))+(COUNTIFS(Fixtures!$C:$C,'Report - Times'!$A44,Fixtures!$E:$E,'Report - Times'!$B44,Fixtures!$G:$G,'Report - Times'!$L$1,Fixtures!$J:$J,'Report - Times'!$N$2))</f>
        <v>0</v>
      </c>
      <c r="O44" s="55">
        <f>SUM(COUNTIFS(Fixtures!$C:$C,'Report - Times'!$A44,Fixtures!$E:$E,'Report - Times'!$B44,Fixtures!$G:$G,'Report - Times'!$L$1,Fixtures!$H:$H,'Report - Times'!$O$2))+(COUNTIFS(Fixtures!$C:$C,'Report - Times'!$A44,Fixtures!$E:$E,'Report - Times'!$B44,Fixtures!$G:$G,'Report - Times'!$L$1,Fixtures!$J:$J,'Report - Times'!$O$2))</f>
        <v>0</v>
      </c>
      <c r="P44" s="66">
        <f>SUM(COUNTIFS(Fixtures!$C:$C,'Report - Times'!$A44,Fixtures!$E:$E,'Report - Times'!$B44,Fixtures!$G:$G,'Report - Times'!$L$1,Fixtures!$H:$H,'Report - Times'!$P$2))+(COUNTIFS(Fixtures!$C:$C,'Report - Times'!$A44,Fixtures!$E:$E,'Report - Times'!$B44,Fixtures!$G:$G,'Report - Times'!$L$1,Fixtures!$J:$J,'Report - Times'!$P$2))</f>
        <v>0</v>
      </c>
      <c r="Q44" s="121">
        <f>SUM(COUNTIFS(Fixtures!$C:$C,'Report - Times'!$A44,Fixtures!$E:$E,'Report - Times'!$B44,Fixtures!$G:$G,'Report - Times'!$Q$1,Fixtures!$H:$H,'Report - Times'!$Q$2))+(COUNTIFS(Fixtures!$C:$C,'Report - Times'!$A44,Fixtures!$E:$E,'Report - Times'!$B44,Fixtures!$G:$G,'Report - Times'!$Q$1,Fixtures!$J:$J,'Report - Times'!$Q$2))</f>
        <v>0</v>
      </c>
      <c r="R44" s="55">
        <f>SUM(COUNTIFS(Fixtures!$C:$C,'Report - Times'!$A44,Fixtures!$E:$E,'Report - Times'!$B44,Fixtures!$G:$G,'Report - Times'!$Q$1,Fixtures!$H:$H,'Report - Times'!$R$2))+(COUNTIFS(Fixtures!$C:$C,'Report - Times'!$A44,Fixtures!$E:$E,'Report - Times'!$B44,Fixtures!$G:$G,'Report - Times'!$Q$1,Fixtures!$J:$J,'Report - Times'!$R$2))</f>
        <v>0</v>
      </c>
      <c r="S44" s="55">
        <f>SUM(COUNTIFS(Fixtures!$C:$C,'Report - Times'!$A44,Fixtures!$E:$E,'Report - Times'!$B44,Fixtures!$G:$G,'Report - Times'!$Q$1,Fixtures!$H:$H,'Report - Times'!$S$2))+(COUNTIFS(Fixtures!$C:$C,'Report - Times'!$A44,Fixtures!$E:$E,'Report - Times'!$B44,Fixtures!$G:$G,'Report - Times'!$Q$1,Fixtures!$J:$J,'Report - Times'!$S$2))</f>
        <v>0</v>
      </c>
      <c r="T44" s="55">
        <f>SUM(COUNTIFS(Fixtures!$C:$C,'Report - Times'!$A44,Fixtures!$E:$E,'Report - Times'!$B44,Fixtures!$G:$G,'Report - Times'!$Q$1,Fixtures!$H:$H,'Report - Times'!$T$2))+(COUNTIFS(Fixtures!$C:$C,'Report - Times'!$A44,Fixtures!$E:$E,'Report - Times'!$B44,Fixtures!$G:$G,'Report - Times'!$Q$1,Fixtures!$J:$J,'Report - Times'!$T$2))</f>
        <v>0</v>
      </c>
      <c r="U44" s="122">
        <f>SUM(COUNTIFS(Fixtures!$C:$C,'Report - Times'!$A44,Fixtures!$E:$E,'Report - Times'!$B44,Fixtures!$G:$G,'Report - Times'!$Q$1,Fixtures!$H:$H,'Report - Times'!$U$2))+(COUNTIFS(Fixtures!$C:$C,'Report - Times'!$A44,Fixtures!$E:$E,'Report - Times'!$B44,Fixtures!$G:$G,'Report - Times'!$Q$1,Fixtures!$J:$J,'Report - Times'!$U$2))</f>
        <v>0</v>
      </c>
      <c r="V44" s="121">
        <f>SUM(COUNTIFS(Fixtures!$C:$C,'Report - Times'!$A44,Fixtures!$E:$E,'Report - Times'!$B44,Fixtures!$G:$G,'Report - Times'!$V$1,Fixtures!$H:$H,'Report - Times'!$V$2))+(COUNTIFS(Fixtures!$C:$C,'Report - Times'!$A44,Fixtures!$E:$E,'Report - Times'!$B44,Fixtures!$G:$G,'Report - Times'!$V$1,Fixtures!$J:$J,'Report - Times'!$V$2))</f>
        <v>0</v>
      </c>
      <c r="W44" s="55">
        <f>SUM(COUNTIFS(Fixtures!$C:$C,'Report - Times'!$A44,Fixtures!$E:$E,'Report - Times'!$B44,Fixtures!$G:$G,'Report - Times'!$V$1,Fixtures!$H:$H,'Report - Times'!$W$2))+(COUNTIFS(Fixtures!$C:$C,'Report - Times'!$A44,Fixtures!$E:$E,'Report - Times'!$B44,Fixtures!$G:$G,'Report - Times'!$V$1,Fixtures!$J:$J,'Report - Times'!$W$2))</f>
        <v>0</v>
      </c>
      <c r="X44" s="55">
        <f>SUM(COUNTIFS(Fixtures!$C:$C,'Report - Times'!$A44,Fixtures!$E:$E,'Report - Times'!$B44,Fixtures!$G:$G,'Report - Times'!$V$1,Fixtures!$H:$H,'Report - Times'!$X$2))+(COUNTIFS(Fixtures!$C:$C,'Report - Times'!$A44,Fixtures!$E:$E,'Report - Times'!$B44,Fixtures!$G:$G,'Report - Times'!$V$1,Fixtures!$J:$J,'Report - Times'!$X$2))</f>
        <v>0</v>
      </c>
      <c r="Y44" s="55">
        <f>SUM(COUNTIFS(Fixtures!$C:$C,'Report - Times'!$A44,Fixtures!$E:$E,'Report - Times'!$B44,Fixtures!$G:$G,'Report - Times'!$V$1,Fixtures!$H:$H,'Report - Times'!$Y$2))+(COUNTIFS(Fixtures!$C:$C,'Report - Times'!$A44,Fixtures!$E:$E,'Report - Times'!$B44,Fixtures!$G:$G,'Report - Times'!$V$1,Fixtures!$J:$J,'Report - Times'!$Y$2))</f>
        <v>0</v>
      </c>
      <c r="Z44" s="122">
        <f>SUM(COUNTIFS(Fixtures!$C:$C,'Report - Times'!$A44,Fixtures!$E:$E,'Report - Times'!$B44,Fixtures!$G:$G,'Report - Times'!$V$1,Fixtures!$H:$H,'Report - Times'!$Z$2))+(COUNTIFS(Fixtures!$C:$C,'Report - Times'!$A44,Fixtures!$E:$E,'Report - Times'!$B44,Fixtures!$G:$G,'Report - Times'!$V$1,Fixtures!$J:$J,'Report - Times'!$Z$2))</f>
        <v>0</v>
      </c>
      <c r="AA44" s="127">
        <f>SUM(COUNTIFS(Fixtures!$C:$C,'Report - Times'!$A44,Fixtures!$E:$E,'Report - Times'!$B44,Fixtures!$G:$G,'Report - Times'!$AA$1,Fixtures!$H:$H,'Report - Times'!$AA$2))+(COUNTIFS(Fixtures!$C:$C,'Report - Times'!$A44,Fixtures!$E:$E,'Report - Times'!$B44,Fixtures!$G:$G,'Report - Times'!$AA$1,Fixtures!$J:$J,'Report - Times'!$AA$2))</f>
        <v>0</v>
      </c>
      <c r="AB44" s="49">
        <f>SUM(COUNTIFS(Fixtures!$C:$C,'Report - Times'!$A44,Fixtures!$E:$E,'Report - Times'!$B44,Fixtures!$G:$G,'Report - Times'!$AA$1,Fixtures!$H:$H,'Report - Times'!$AB$2))+(COUNTIFS(Fixtures!$C:$C,'Report - Times'!$A44,Fixtures!$E:$E,'Report - Times'!$B44,Fixtures!$G:$G,'Report - Times'!$AA$1,Fixtures!$J:$J,'Report - Times'!$AB$2))</f>
        <v>0</v>
      </c>
      <c r="AC44" s="49">
        <f>SUM(COUNTIFS(Fixtures!$C:$C,'Report - Times'!$A44,Fixtures!$E:$E,'Report - Times'!$B44,Fixtures!$G:$G,'Report - Times'!$AA$1,Fixtures!$H:$H,'Report - Times'!$AC$2))+(COUNTIFS(Fixtures!$C:$C,'Report - Times'!$A44,Fixtures!$E:$E,'Report - Times'!$B44,Fixtures!$G:$G,'Report - Times'!$AA$1,Fixtures!$J:$J,'Report - Times'!$AC$2))</f>
        <v>0</v>
      </c>
      <c r="AD44" s="49">
        <f>SUM(COUNTIFS(Fixtures!$C:$C,'Report - Times'!$A44,Fixtures!$E:$E,'Report - Times'!$B44,Fixtures!$G:$G,'Report - Times'!$AA$1,Fixtures!$H:$H,'Report - Times'!$AD$2))+(COUNTIFS(Fixtures!$C:$C,'Report - Times'!$A44,Fixtures!$E:$E,'Report - Times'!$B44,Fixtures!$G:$G,'Report - Times'!$AA$1,Fixtures!$J:$J,'Report - Times'!$AD$2))</f>
        <v>0</v>
      </c>
      <c r="AE44" s="49">
        <f>SUM(COUNTIFS(Fixtures!$C:$C,'Report - Times'!$A44,Fixtures!$E:$E,'Report - Times'!$B44,Fixtures!$G:$G,'Report - Times'!$AA$1,Fixtures!$H:$H,'Report - Times'!$AE$2))+(COUNTIFS(Fixtures!$C:$C,'Report - Times'!$A44,Fixtures!$E:$E,'Report - Times'!$B44,Fixtures!$G:$G,'Report - Times'!$AA$1,Fixtures!$J:$J,'Report - Times'!$AE$2))</f>
        <v>0</v>
      </c>
      <c r="AF44" s="128">
        <f>SUM(COUNTIFS(Fixtures!$C:$C,'Report - Times'!$A44,Fixtures!$E:$E,'Report - Times'!$B44,Fixtures!$G:$G,'Report - Times'!$AA$1,Fixtures!$H:$H,'Report - Times'!$AF$2))+(COUNTIFS(Fixtures!$C:$C,'Report - Times'!$A44,Fixtures!$E:$E,'Report - Times'!$B44,Fixtures!$G:$G,'Report - Times'!$AA$1,Fixtures!$J:$J,'Report - Times'!$AF$2))</f>
        <v>0</v>
      </c>
      <c r="AG44" s="121">
        <f>SUM(COUNTIFS(Fixtures!$C:$C,'Report - Times'!$A44,Fixtures!$E:$E,'Report - Times'!$B44,Fixtures!$G:$G,'Report - Times'!$AG$1,Fixtures!$H:$H,'Report - Times'!$AG$2))+(COUNTIFS(Fixtures!$C:$C,'Report - Times'!$A44,Fixtures!$E:$E,'Report - Times'!$B44,Fixtures!$G:$G,'Report - Times'!$AG$1,Fixtures!$J:$J,'Report - Times'!$AG$2))</f>
        <v>0</v>
      </c>
      <c r="AH44" s="56">
        <f>SUM(COUNTIFS(Fixtures!$C:$C,'Report - Times'!$A44,Fixtures!$E:$E,'Report - Times'!$B44,Fixtures!$G:$G,'Report - Times'!$AG$1,Fixtures!$H:$H,'Report - Times'!$AH$2))+(COUNTIFS(Fixtures!$C:$C,'Report - Times'!$A44,Fixtures!$E:$E,'Report - Times'!$B44,Fixtures!$G:$G,'Report - Times'!$AG$1,Fixtures!$J:$J,'Report - Times'!$AH$2))</f>
        <v>0</v>
      </c>
      <c r="AI44" s="55">
        <f>SUM(COUNTIFS(Fixtures!$C:$C,'Report - Times'!$A44,Fixtures!$E:$E,'Report - Times'!$B44,Fixtures!$G:$G,'Report - Times'!$AG$1,Fixtures!$H:$H,'Report - Times'!$AI$2))+(COUNTIFS(Fixtures!$C:$C,'Report - Times'!$A44,Fixtures!$E:$E,'Report - Times'!$B44,Fixtures!$G:$G,'Report - Times'!$AG$1,Fixtures!$J:$J,'Report - Times'!$AI$2))</f>
        <v>0</v>
      </c>
      <c r="AJ44" s="55">
        <f>SUM(COUNTIFS(Fixtures!$C:$C,'Report - Times'!$A44,Fixtures!$E:$E,'Report - Times'!$B44,Fixtures!$G:$G,'Report - Times'!$AG$1,Fixtures!$H:$H,'Report - Times'!$AJ$2))+(COUNTIFS(Fixtures!$C:$C,'Report - Times'!$A44,Fixtures!$E:$E,'Report - Times'!$B44,Fixtures!$G:$G,'Report - Times'!$AG$1,Fixtures!$J:$J,'Report - Times'!$AJ$2))</f>
        <v>0</v>
      </c>
      <c r="AK44" s="55">
        <f>SUM(COUNTIFS(Fixtures!$C:$C,'Report - Times'!$A44,Fixtures!$E:$E,'Report - Times'!$B44,Fixtures!$G:$G,'Report - Times'!$AG$1,Fixtures!$H:$H,'Report - Times'!$AK$2))+(COUNTIFS(Fixtures!$C:$C,'Report - Times'!$A44,Fixtures!$E:$E,'Report - Times'!$B44,Fixtures!$G:$G,'Report - Times'!$AG$1,Fixtures!$J:$J,'Report - Times'!$AK$2))</f>
        <v>0</v>
      </c>
      <c r="AL44" s="122">
        <f>SUM(COUNTIFS(Fixtures!$C:$C,'Report - Times'!$A44,Fixtures!$E:$E,'Report - Times'!$B44,Fixtures!$G:$G,'Report - Times'!$AG$1,Fixtures!$H:$H,'Report - Times'!$AL$2))+(COUNTIFS(Fixtures!$C:$C,'Report - Times'!$A44,Fixtures!$E:$E,'Report - Times'!$B44,Fixtures!$G:$G,'Report - Times'!$AG$1,Fixtures!$J:$J,'Report - Times'!$AL$2))</f>
        <v>0</v>
      </c>
      <c r="AM44" s="121">
        <f>SUM(COUNTIFS(Fixtures!$C:$C,'Report - Times'!$A44,Fixtures!$E:$E,'Report - Times'!$B44,Fixtures!$G:$G,'Report - Times'!$AM$1,Fixtures!$H:$H,'Report - Times'!$AM$2))+(COUNTIFS(Fixtures!$C:$C,'Report - Times'!$A44,Fixtures!$E:$E,'Report - Times'!$B44,Fixtures!$G:$G,'Report - Times'!$AM$1,Fixtures!$J:$J,'Report - Times'!$AM$2))</f>
        <v>0</v>
      </c>
      <c r="AN44" s="55">
        <f>SUM(COUNTIFS(Fixtures!$C:$C,'Report - Times'!$A44,Fixtures!$E:$E,'Report - Times'!$B44,Fixtures!$G:$G,'Report - Times'!$AM$1,Fixtures!$H:$H,'Report - Times'!$AN$2))+(COUNTIFS(Fixtures!$C:$C,'Report - Times'!$A44,Fixtures!$E:$E,'Report - Times'!$B44,Fixtures!$G:$G,'Report - Times'!$AM$1,Fixtures!$J:$J,'Report - Times'!$AN$2))</f>
        <v>0</v>
      </c>
      <c r="AO44" s="55">
        <f>SUM(COUNTIFS(Fixtures!$C:$C,'Report - Times'!$A44,Fixtures!$E:$E,'Report - Times'!$B44,Fixtures!$G:$G,'Report - Times'!$AM$1,Fixtures!$H:$H,'Report - Times'!$AO$2))+(COUNTIFS(Fixtures!$C:$C,'Report - Times'!$A44,Fixtures!$E:$E,'Report - Times'!$B44,Fixtures!$G:$G,'Report - Times'!$AM$1,Fixtures!$J:$J,'Report - Times'!$AO$2))</f>
        <v>0</v>
      </c>
      <c r="AP44" s="55">
        <f>SUM(COUNTIFS(Fixtures!$C:$C,'Report - Times'!$A44,Fixtures!$E:$E,'Report - Times'!$B44,Fixtures!$G:$G,'Report - Times'!$AM$1,Fixtures!$H:$H,'Report - Times'!$AP$2))+(COUNTIFS(Fixtures!$C:$C,'Report - Times'!$A44,Fixtures!$E:$E,'Report - Times'!$B44,Fixtures!$G:$G,'Report - Times'!$AM$1,Fixtures!$J:$J,'Report - Times'!$AP$2))</f>
        <v>0</v>
      </c>
      <c r="AQ44" s="55">
        <f>SUM(COUNTIFS(Fixtures!$C:$C,'Report - Times'!$A44,Fixtures!$E:$E,'Report - Times'!$B44,Fixtures!$G:$G,'Report - Times'!$AM$1,Fixtures!$H:$H,'Report - Times'!$AQ$2))+(COUNTIFS(Fixtures!$C:$C,'Report - Times'!$A44,Fixtures!$E:$E,'Report - Times'!$B44,Fixtures!$G:$G,'Report - Times'!$AM$1,Fixtures!$J:$J,'Report - Times'!$AQ$2))</f>
        <v>0</v>
      </c>
      <c r="AR44" s="122">
        <f>SUM(COUNTIFS(Fixtures!$C:$C,'Report - Times'!$A44,Fixtures!$E:$E,'Report - Times'!$B44,Fixtures!$G:$G,'Report - Times'!$AM$1,Fixtures!$H:$H,'Report - Times'!$AR$2))+(COUNTIFS(Fixtures!$C:$C,'Report - Times'!$A44,Fixtures!$E:$E,'Report - Times'!$B44,Fixtures!$G:$G,'Report - Times'!$AM$1,Fixtures!$J:$J,'Report - Times'!$AR$2))</f>
        <v>0</v>
      </c>
      <c r="AS44" s="121">
        <f>SUM(COUNTIFS(Fixtures!$C:$C,'Report - Times'!$A44,Fixtures!$E:$E,'Report - Times'!$B44,Fixtures!$F:$F,'Report - Times'!C44,Fixtures!$G:$G,'Report - Times'!$AS$1,Fixtures!$H:$H,'Report - Times'!$AS$2))+(COUNTIFS(Fixtures!$C:$C,'Report - Times'!$A44,Fixtures!$E:$E,'Report - Times'!$B44,Fixtures!$F:$F,'Report - Times'!C44,Fixtures!$G:$G,'Report - Times'!$AS$1,Fixtures!$J:$J,'Report - Times'!$AS$2))</f>
        <v>0</v>
      </c>
      <c r="AT44" s="55">
        <f>SUM(COUNTIFS(Fixtures!$C:$C,'Report - Times'!$A44,Fixtures!$E:$E,'Report - Times'!$B44,Fixtures!$F:$F,'Report - Times'!$C44,Fixtures!$G:$G,'Report - Times'!$AS$1,Fixtures!$H:$H,'Report - Times'!$AT$2))+(COUNTIFS(Fixtures!$C:$C,'Report - Times'!$A44,Fixtures!$E:$E,'Report - Times'!$B44,Fixtures!$F:$F,'Report - Times'!$C44,Fixtures!$G:$G,'Report - Times'!$AS$1,Fixtures!$J:$J,'Report - Times'!$AT$2))</f>
        <v>0</v>
      </c>
      <c r="AU44" s="55">
        <f>SUM(COUNTIFS(Fixtures!$C:$C,'Report - Times'!$A44,Fixtures!$E:$E,'Report - Times'!$B44,Fixtures!$F:$F,'Report - Times'!$C44,Fixtures!$G:$G,'Report - Times'!$AS$1,Fixtures!$H:$H,'Report - Times'!$AU$2))+(COUNTIFS(Fixtures!$C:$C,'Report - Times'!$A44,Fixtures!$E:$E,'Report - Times'!$B44,Fixtures!$F:$F,'Report - Times'!$C44,Fixtures!$G:$G,'Report - Times'!$AS$1,Fixtures!$J:$J,'Report - Times'!$AU$2))</f>
        <v>0</v>
      </c>
      <c r="AV44" s="55">
        <f>SUM(COUNTIFS(Fixtures!$C:$C,'Report - Times'!$A44,Fixtures!$E:$E,'Report - Times'!$B44,Fixtures!$F:$F,'Report - Times'!$C44,Fixtures!$G:$G,'Report - Times'!$AS$1,Fixtures!$H:$H,'Report - Times'!$AV$2))+(COUNTIFS(Fixtures!$C:$C,'Report - Times'!$A44,Fixtures!$E:$E,'Report - Times'!$B44,Fixtures!$F:$F,'Report - Times'!$C44,Fixtures!$G:$G,'Report - Times'!$AS$1,Fixtures!$J:$J,'Report - Times'!$AV$2))</f>
        <v>0</v>
      </c>
      <c r="AW44" s="122">
        <f>SUM(COUNTIFS(Fixtures!$C:$C,'Report - Times'!$A44,Fixtures!$E:$E,'Report - Times'!$B44,Fixtures!$F:$F,'Report - Times'!$C44,Fixtures!$G:$G,'Report - Times'!$AS$1,Fixtures!$H:$H,'Report - Times'!$AW$2))+(COUNTIFS(Fixtures!$C:$C,'Report - Times'!$A44,Fixtures!$E:$E,'Report - Times'!$B44,Fixtures!$F:$F,'Report - Times'!$C44,Fixtures!$G:$G,'Report - Times'!$AS$1,Fixtures!$J:$J,'Report - Times'!$AW$2))</f>
        <v>0</v>
      </c>
      <c r="AX44" s="121">
        <f>SUM(COUNTIFS(Fixtures!$C:$C,'Report - Times'!$A44,Fixtures!$E:$E,'Report - Times'!$B44,Fixtures!$G:$G,'Report - Times'!$AX$1,Fixtures!$H:$H,'Report - Times'!$AX$2))+(COUNTIFS(Fixtures!$C:$C,'Report - Times'!$A44,Fixtures!$E:$E,'Report - Times'!$B44,Fixtures!$G:$G,'Report - Times'!$AX$1,Fixtures!$J:$J,'Report - Times'!$AX$2))</f>
        <v>0</v>
      </c>
      <c r="AY44" s="55">
        <f>SUM(COUNTIFS(Fixtures!$C:$C,'Report - Times'!$A44,Fixtures!$E:$E,'Report - Times'!$B44,Fixtures!$G:$G,'Report - Times'!$AX$1,Fixtures!$H:$H,'Report - Times'!$AY$2))+(COUNTIFS(Fixtures!$C:$C,'Report - Times'!$A44,Fixtures!$E:$E,'Report - Times'!$B44,Fixtures!$G:$G,'Report - Times'!$AX$1,Fixtures!$J:$J,'Report - Times'!$AY$2))</f>
        <v>0</v>
      </c>
      <c r="AZ44" s="55">
        <f>SUM(COUNTIFS(Fixtures!$C:$C,'Report - Times'!$A44,Fixtures!$E:$E,'Report - Times'!$B44,Fixtures!$G:$G,'Report - Times'!$AX$1,Fixtures!$H:$H,'Report - Times'!$AZ$2))+(COUNTIFS(Fixtures!$C:$C,'Report - Times'!$A44,Fixtures!$E:$E,'Report - Times'!$B44,Fixtures!$G:$G,'Report - Times'!$AX$1,Fixtures!$J:$J,'Report - Times'!$AZ$2))</f>
        <v>0</v>
      </c>
      <c r="BA44" s="55">
        <f>SUM(COUNTIFS(Fixtures!$C:$C,'Report - Times'!$A44,Fixtures!$E:$E,'Report - Times'!$B44,Fixtures!$G:$G,'Report - Times'!$AX$1,Fixtures!$H:$H,'Report - Times'!$BA$2))+(COUNTIFS(Fixtures!$C:$C,'Report - Times'!$A44,Fixtures!$E:$E,'Report - Times'!$B44,Fixtures!$G:$G,'Report - Times'!$AX$1,Fixtures!$J:$J,'Report - Times'!$BA$2))</f>
        <v>0</v>
      </c>
      <c r="BB44" s="122">
        <f>SUM(COUNTIFS(Fixtures!$C:$C,'Report - Times'!$A44,Fixtures!$E:$E,'Report - Times'!$B44,Fixtures!$G:$G,'Report - Times'!$AX$1,Fixtures!$H:$H,'Report - Times'!$BB$2))+(COUNTIFS(Fixtures!$C:$C,'Report - Times'!$A44,Fixtures!$E:$E,'Report - Times'!$B44,Fixtures!$G:$G,'Report - Times'!$AX$1,Fixtures!$J:$J,'Report - Times'!$BB$2))</f>
        <v>0</v>
      </c>
    </row>
    <row r="45" spans="1:54" s="159" customFormat="1" ht="11.25" x14ac:dyDescent="0.2">
      <c r="A45" s="153" t="s">
        <v>194</v>
      </c>
      <c r="B45" s="154" t="s">
        <v>13</v>
      </c>
      <c r="C45" s="155" t="s">
        <v>72</v>
      </c>
      <c r="D45" s="67">
        <f t="shared" si="48"/>
        <v>1</v>
      </c>
      <c r="E45" s="55">
        <f t="shared" si="49"/>
        <v>0.5</v>
      </c>
      <c r="F45" s="55">
        <f t="shared" si="50"/>
        <v>0</v>
      </c>
      <c r="G45" s="55">
        <f t="shared" si="51"/>
        <v>0</v>
      </c>
      <c r="H45" s="55">
        <f t="shared" si="52"/>
        <v>0</v>
      </c>
      <c r="I45" s="55">
        <f t="shared" si="53"/>
        <v>0</v>
      </c>
      <c r="J45" s="55">
        <f t="shared" si="54"/>
        <v>0</v>
      </c>
      <c r="K45" s="66">
        <f t="shared" si="55"/>
        <v>0</v>
      </c>
      <c r="L45" s="117">
        <f>SUM(COUNTIFS(Fixtures!$C:$C,'Report - Times'!$A45,Fixtures!$E:$E,'Report - Times'!$B45,Fixtures!$G:$G,'Report - Times'!$L$1,Fixtures!$H:$H,'Report - Times'!$L$2))+(COUNTIFS(Fixtures!$C:$C,'Report - Times'!$A45,Fixtures!$E:$E,'Report - Times'!$B45,Fixtures!$G:$G,'Report - Times'!$L$1,Fixtures!$J:$J,'Report - Times'!$L$2))</f>
        <v>0</v>
      </c>
      <c r="M45" s="55">
        <f>SUM(COUNTIFS(Fixtures!$C:$C,'Report - Times'!$A45,Fixtures!$E:$E,'Report - Times'!$B45,Fixtures!$G:$G,'Report - Times'!$L$1,Fixtures!$H:$H,'Report - Times'!$M$2))+(COUNTIFS(Fixtures!$C:$C,'Report - Times'!$A45,Fixtures!$E:$E,'Report - Times'!$B45,Fixtures!$G:$G,'Report - Times'!$L$1,Fixtures!$J:$J,'Report - Times'!$M$2))</f>
        <v>0</v>
      </c>
      <c r="N45" s="55">
        <f>SUM(COUNTIFS(Fixtures!$C:$C,'Report - Times'!$A45,Fixtures!$E:$E,'Report - Times'!$B45,Fixtures!$G:$G,'Report - Times'!$L$1,Fixtures!$H:$H,'Report - Times'!$N$2))+(COUNTIFS(Fixtures!$C:$C,'Report - Times'!$A45,Fixtures!$E:$E,'Report - Times'!$B45,Fixtures!$G:$G,'Report - Times'!$L$1,Fixtures!$J:$J,'Report - Times'!$N$2))</f>
        <v>1</v>
      </c>
      <c r="O45" s="55">
        <f>SUM(COUNTIFS(Fixtures!$C:$C,'Report - Times'!$A45,Fixtures!$E:$E,'Report - Times'!$B45,Fixtures!$G:$G,'Report - Times'!$L$1,Fixtures!$H:$H,'Report - Times'!$O$2))+(COUNTIFS(Fixtures!$C:$C,'Report - Times'!$A45,Fixtures!$E:$E,'Report - Times'!$B45,Fixtures!$G:$G,'Report - Times'!$L$1,Fixtures!$J:$J,'Report - Times'!$O$2))</f>
        <v>0</v>
      </c>
      <c r="P45" s="66">
        <f>SUM(COUNTIFS(Fixtures!$C:$C,'Report - Times'!$A45,Fixtures!$E:$E,'Report - Times'!$B45,Fixtures!$G:$G,'Report - Times'!$L$1,Fixtures!$H:$H,'Report - Times'!$P$2))+(COUNTIFS(Fixtures!$C:$C,'Report - Times'!$A45,Fixtures!$E:$E,'Report - Times'!$B45,Fixtures!$G:$G,'Report - Times'!$L$1,Fixtures!$J:$J,'Report - Times'!$P$2))</f>
        <v>1</v>
      </c>
      <c r="Q45" s="121">
        <f>SUM(COUNTIFS(Fixtures!$C:$C,'Report - Times'!$A45,Fixtures!$E:$E,'Report - Times'!$B45,Fixtures!$G:$G,'Report - Times'!$Q$1,Fixtures!$H:$H,'Report - Times'!$Q$2))+(COUNTIFS(Fixtures!$C:$C,'Report - Times'!$A45,Fixtures!$E:$E,'Report - Times'!$B45,Fixtures!$G:$G,'Report - Times'!$Q$1,Fixtures!$J:$J,'Report - Times'!$Q$2))</f>
        <v>1</v>
      </c>
      <c r="R45" s="55">
        <f>SUM(COUNTIFS(Fixtures!$C:$C,'Report - Times'!$A45,Fixtures!$E:$E,'Report - Times'!$B45,Fixtures!$G:$G,'Report - Times'!$Q$1,Fixtures!$H:$H,'Report - Times'!$R$2))+(COUNTIFS(Fixtures!$C:$C,'Report - Times'!$A45,Fixtures!$E:$E,'Report - Times'!$B45,Fixtures!$G:$G,'Report - Times'!$Q$1,Fixtures!$J:$J,'Report - Times'!$R$2))</f>
        <v>0</v>
      </c>
      <c r="S45" s="55">
        <f>SUM(COUNTIFS(Fixtures!$C:$C,'Report - Times'!$A45,Fixtures!$E:$E,'Report - Times'!$B45,Fixtures!$G:$G,'Report - Times'!$Q$1,Fixtures!$H:$H,'Report - Times'!$S$2))+(COUNTIFS(Fixtures!$C:$C,'Report - Times'!$A45,Fixtures!$E:$E,'Report - Times'!$B45,Fixtures!$G:$G,'Report - Times'!$Q$1,Fixtures!$J:$J,'Report - Times'!$S$2))</f>
        <v>0</v>
      </c>
      <c r="T45" s="55">
        <f>SUM(COUNTIFS(Fixtures!$C:$C,'Report - Times'!$A45,Fixtures!$E:$E,'Report - Times'!$B45,Fixtures!$G:$G,'Report - Times'!$Q$1,Fixtures!$H:$H,'Report - Times'!$T$2))+(COUNTIFS(Fixtures!$C:$C,'Report - Times'!$A45,Fixtures!$E:$E,'Report - Times'!$B45,Fixtures!$G:$G,'Report - Times'!$Q$1,Fixtures!$J:$J,'Report - Times'!$T$2))</f>
        <v>0</v>
      </c>
      <c r="U45" s="122">
        <f>SUM(COUNTIFS(Fixtures!$C:$C,'Report - Times'!$A45,Fixtures!$E:$E,'Report - Times'!$B45,Fixtures!$G:$G,'Report - Times'!$Q$1,Fixtures!$H:$H,'Report - Times'!$U$2))+(COUNTIFS(Fixtures!$C:$C,'Report - Times'!$A45,Fixtures!$E:$E,'Report - Times'!$B45,Fixtures!$G:$G,'Report - Times'!$Q$1,Fixtures!$J:$J,'Report - Times'!$U$2))</f>
        <v>0</v>
      </c>
      <c r="V45" s="121">
        <f>SUM(COUNTIFS(Fixtures!$C:$C,'Report - Times'!$A45,Fixtures!$E:$E,'Report - Times'!$B45,Fixtures!$G:$G,'Report - Times'!$V$1,Fixtures!$H:$H,'Report - Times'!$V$2))+(COUNTIFS(Fixtures!$C:$C,'Report - Times'!$A45,Fixtures!$E:$E,'Report - Times'!$B45,Fixtures!$G:$G,'Report - Times'!$V$1,Fixtures!$J:$J,'Report - Times'!$V$2))</f>
        <v>0</v>
      </c>
      <c r="W45" s="55">
        <f>SUM(COUNTIFS(Fixtures!$C:$C,'Report - Times'!$A45,Fixtures!$E:$E,'Report - Times'!$B45,Fixtures!$G:$G,'Report - Times'!$V$1,Fixtures!$H:$H,'Report - Times'!$W$2))+(COUNTIFS(Fixtures!$C:$C,'Report - Times'!$A45,Fixtures!$E:$E,'Report - Times'!$B45,Fixtures!$G:$G,'Report - Times'!$V$1,Fixtures!$J:$J,'Report - Times'!$W$2))</f>
        <v>0</v>
      </c>
      <c r="X45" s="55">
        <f>SUM(COUNTIFS(Fixtures!$C:$C,'Report - Times'!$A45,Fixtures!$E:$E,'Report - Times'!$B45,Fixtures!$G:$G,'Report - Times'!$V$1,Fixtures!$H:$H,'Report - Times'!$X$2))+(COUNTIFS(Fixtures!$C:$C,'Report - Times'!$A45,Fixtures!$E:$E,'Report - Times'!$B45,Fixtures!$G:$G,'Report - Times'!$V$1,Fixtures!$J:$J,'Report - Times'!$X$2))</f>
        <v>0</v>
      </c>
      <c r="Y45" s="55">
        <f>SUM(COUNTIFS(Fixtures!$C:$C,'Report - Times'!$A45,Fixtures!$E:$E,'Report - Times'!$B45,Fixtures!$G:$G,'Report - Times'!$V$1,Fixtures!$H:$H,'Report - Times'!$Y$2))+(COUNTIFS(Fixtures!$C:$C,'Report - Times'!$A45,Fixtures!$E:$E,'Report - Times'!$B45,Fixtures!$G:$G,'Report - Times'!$V$1,Fixtures!$J:$J,'Report - Times'!$Y$2))</f>
        <v>0</v>
      </c>
      <c r="Z45" s="122">
        <f>SUM(COUNTIFS(Fixtures!$C:$C,'Report - Times'!$A45,Fixtures!$E:$E,'Report - Times'!$B45,Fixtures!$G:$G,'Report - Times'!$V$1,Fixtures!$H:$H,'Report - Times'!$Z$2))+(COUNTIFS(Fixtures!$C:$C,'Report - Times'!$A45,Fixtures!$E:$E,'Report - Times'!$B45,Fixtures!$G:$G,'Report - Times'!$V$1,Fixtures!$J:$J,'Report - Times'!$Z$2))</f>
        <v>0</v>
      </c>
      <c r="AA45" s="127">
        <f>SUM(COUNTIFS(Fixtures!$C:$C,'Report - Times'!$A45,Fixtures!$E:$E,'Report - Times'!$B45,Fixtures!$G:$G,'Report - Times'!$AA$1,Fixtures!$H:$H,'Report - Times'!$AA$2))+(COUNTIFS(Fixtures!$C:$C,'Report - Times'!$A45,Fixtures!$E:$E,'Report - Times'!$B45,Fixtures!$G:$G,'Report - Times'!$AA$1,Fixtures!$J:$J,'Report - Times'!$AA$2))</f>
        <v>0</v>
      </c>
      <c r="AB45" s="49">
        <f>SUM(COUNTIFS(Fixtures!$C:$C,'Report - Times'!$A45,Fixtures!$E:$E,'Report - Times'!$B45,Fixtures!$G:$G,'Report - Times'!$AA$1,Fixtures!$H:$H,'Report - Times'!$AB$2))+(COUNTIFS(Fixtures!$C:$C,'Report - Times'!$A45,Fixtures!$E:$E,'Report - Times'!$B45,Fixtures!$G:$G,'Report - Times'!$AA$1,Fixtures!$J:$J,'Report - Times'!$AB$2))</f>
        <v>0</v>
      </c>
      <c r="AC45" s="49">
        <f>SUM(COUNTIFS(Fixtures!$C:$C,'Report - Times'!$A45,Fixtures!$E:$E,'Report - Times'!$B45,Fixtures!$G:$G,'Report - Times'!$AA$1,Fixtures!$H:$H,'Report - Times'!$AC$2))+(COUNTIFS(Fixtures!$C:$C,'Report - Times'!$A45,Fixtures!$E:$E,'Report - Times'!$B45,Fixtures!$G:$G,'Report - Times'!$AA$1,Fixtures!$J:$J,'Report - Times'!$AC$2))</f>
        <v>0</v>
      </c>
      <c r="AD45" s="49">
        <f>SUM(COUNTIFS(Fixtures!$C:$C,'Report - Times'!$A45,Fixtures!$E:$E,'Report - Times'!$B45,Fixtures!$G:$G,'Report - Times'!$AA$1,Fixtures!$H:$H,'Report - Times'!$AD$2))+(COUNTIFS(Fixtures!$C:$C,'Report - Times'!$A45,Fixtures!$E:$E,'Report - Times'!$B45,Fixtures!$G:$G,'Report - Times'!$AA$1,Fixtures!$J:$J,'Report - Times'!$AD$2))</f>
        <v>0</v>
      </c>
      <c r="AE45" s="49">
        <f>SUM(COUNTIFS(Fixtures!$C:$C,'Report - Times'!$A45,Fixtures!$E:$E,'Report - Times'!$B45,Fixtures!$G:$G,'Report - Times'!$AA$1,Fixtures!$H:$H,'Report - Times'!$AE$2))+(COUNTIFS(Fixtures!$C:$C,'Report - Times'!$A45,Fixtures!$E:$E,'Report - Times'!$B45,Fixtures!$G:$G,'Report - Times'!$AA$1,Fixtures!$J:$J,'Report - Times'!$AE$2))</f>
        <v>0</v>
      </c>
      <c r="AF45" s="128">
        <f>SUM(COUNTIFS(Fixtures!$C:$C,'Report - Times'!$A45,Fixtures!$E:$E,'Report - Times'!$B45,Fixtures!$G:$G,'Report - Times'!$AA$1,Fixtures!$H:$H,'Report - Times'!$AF$2))+(COUNTIFS(Fixtures!$C:$C,'Report - Times'!$A45,Fixtures!$E:$E,'Report - Times'!$B45,Fixtures!$G:$G,'Report - Times'!$AA$1,Fixtures!$J:$J,'Report - Times'!$AF$2))</f>
        <v>0</v>
      </c>
      <c r="AG45" s="121">
        <f>SUM(COUNTIFS(Fixtures!$C:$C,'Report - Times'!$A45,Fixtures!$E:$E,'Report - Times'!$B45,Fixtures!$G:$G,'Report - Times'!$AG$1,Fixtures!$H:$H,'Report - Times'!$AG$2))+(COUNTIFS(Fixtures!$C:$C,'Report - Times'!$A45,Fixtures!$E:$E,'Report - Times'!$B45,Fixtures!$G:$G,'Report - Times'!$AG$1,Fixtures!$J:$J,'Report - Times'!$AG$2))</f>
        <v>0</v>
      </c>
      <c r="AH45" s="56">
        <f>SUM(COUNTIFS(Fixtures!$C:$C,'Report - Times'!$A45,Fixtures!$E:$E,'Report - Times'!$B45,Fixtures!$G:$G,'Report - Times'!$AG$1,Fixtures!$H:$H,'Report - Times'!$AH$2))+(COUNTIFS(Fixtures!$C:$C,'Report - Times'!$A45,Fixtures!$E:$E,'Report - Times'!$B45,Fixtures!$G:$G,'Report - Times'!$AG$1,Fixtures!$J:$J,'Report - Times'!$AH$2))</f>
        <v>0</v>
      </c>
      <c r="AI45" s="55">
        <f>SUM(COUNTIFS(Fixtures!$C:$C,'Report - Times'!$A45,Fixtures!$E:$E,'Report - Times'!$B45,Fixtures!$G:$G,'Report - Times'!$AG$1,Fixtures!$H:$H,'Report - Times'!$AI$2))+(COUNTIFS(Fixtures!$C:$C,'Report - Times'!$A45,Fixtures!$E:$E,'Report - Times'!$B45,Fixtures!$G:$G,'Report - Times'!$AG$1,Fixtures!$J:$J,'Report - Times'!$AI$2))</f>
        <v>0</v>
      </c>
      <c r="AJ45" s="55">
        <f>SUM(COUNTIFS(Fixtures!$C:$C,'Report - Times'!$A45,Fixtures!$E:$E,'Report - Times'!$B45,Fixtures!$G:$G,'Report - Times'!$AG$1,Fixtures!$H:$H,'Report - Times'!$AJ$2))+(COUNTIFS(Fixtures!$C:$C,'Report - Times'!$A45,Fixtures!$E:$E,'Report - Times'!$B45,Fixtures!$G:$G,'Report - Times'!$AG$1,Fixtures!$J:$J,'Report - Times'!$AJ$2))</f>
        <v>0</v>
      </c>
      <c r="AK45" s="55">
        <f>SUM(COUNTIFS(Fixtures!$C:$C,'Report - Times'!$A45,Fixtures!$E:$E,'Report - Times'!$B45,Fixtures!$G:$G,'Report - Times'!$AG$1,Fixtures!$H:$H,'Report - Times'!$AK$2))+(COUNTIFS(Fixtures!$C:$C,'Report - Times'!$A45,Fixtures!$E:$E,'Report - Times'!$B45,Fixtures!$G:$G,'Report - Times'!$AG$1,Fixtures!$J:$J,'Report - Times'!$AK$2))</f>
        <v>0</v>
      </c>
      <c r="AL45" s="122">
        <f>SUM(COUNTIFS(Fixtures!$C:$C,'Report - Times'!$A45,Fixtures!$E:$E,'Report - Times'!$B45,Fixtures!$G:$G,'Report - Times'!$AG$1,Fixtures!$H:$H,'Report - Times'!$AL$2))+(COUNTIFS(Fixtures!$C:$C,'Report - Times'!$A45,Fixtures!$E:$E,'Report - Times'!$B45,Fixtures!$G:$G,'Report - Times'!$AG$1,Fixtures!$J:$J,'Report - Times'!$AL$2))</f>
        <v>0</v>
      </c>
      <c r="AM45" s="121">
        <f>SUM(COUNTIFS(Fixtures!$C:$C,'Report - Times'!$A45,Fixtures!$E:$E,'Report - Times'!$B45,Fixtures!$G:$G,'Report - Times'!$AM$1,Fixtures!$H:$H,'Report - Times'!$AM$2))+(COUNTIFS(Fixtures!$C:$C,'Report - Times'!$A45,Fixtures!$E:$E,'Report - Times'!$B45,Fixtures!$G:$G,'Report - Times'!$AM$1,Fixtures!$J:$J,'Report - Times'!$AM$2))</f>
        <v>0</v>
      </c>
      <c r="AN45" s="55">
        <f>SUM(COUNTIFS(Fixtures!$C:$C,'Report - Times'!$A45,Fixtures!$E:$E,'Report - Times'!$B45,Fixtures!$G:$G,'Report - Times'!$AM$1,Fixtures!$H:$H,'Report - Times'!$AN$2))+(COUNTIFS(Fixtures!$C:$C,'Report - Times'!$A45,Fixtures!$E:$E,'Report - Times'!$B45,Fixtures!$G:$G,'Report - Times'!$AM$1,Fixtures!$J:$J,'Report - Times'!$AN$2))</f>
        <v>0</v>
      </c>
      <c r="AO45" s="55">
        <f>SUM(COUNTIFS(Fixtures!$C:$C,'Report - Times'!$A45,Fixtures!$E:$E,'Report - Times'!$B45,Fixtures!$G:$G,'Report - Times'!$AM$1,Fixtures!$H:$H,'Report - Times'!$AO$2))+(COUNTIFS(Fixtures!$C:$C,'Report - Times'!$A45,Fixtures!$E:$E,'Report - Times'!$B45,Fixtures!$G:$G,'Report - Times'!$AM$1,Fixtures!$J:$J,'Report - Times'!$AO$2))</f>
        <v>0</v>
      </c>
      <c r="AP45" s="55">
        <f>SUM(COUNTIFS(Fixtures!$C:$C,'Report - Times'!$A45,Fixtures!$E:$E,'Report - Times'!$B45,Fixtures!$G:$G,'Report - Times'!$AM$1,Fixtures!$H:$H,'Report - Times'!$AP$2))+(COUNTIFS(Fixtures!$C:$C,'Report - Times'!$A45,Fixtures!$E:$E,'Report - Times'!$B45,Fixtures!$G:$G,'Report - Times'!$AM$1,Fixtures!$J:$J,'Report - Times'!$AP$2))</f>
        <v>0</v>
      </c>
      <c r="AQ45" s="55">
        <f>SUM(COUNTIFS(Fixtures!$C:$C,'Report - Times'!$A45,Fixtures!$E:$E,'Report - Times'!$B45,Fixtures!$G:$G,'Report - Times'!$AM$1,Fixtures!$H:$H,'Report - Times'!$AQ$2))+(COUNTIFS(Fixtures!$C:$C,'Report - Times'!$A45,Fixtures!$E:$E,'Report - Times'!$B45,Fixtures!$G:$G,'Report - Times'!$AM$1,Fixtures!$J:$J,'Report - Times'!$AQ$2))</f>
        <v>0</v>
      </c>
      <c r="AR45" s="122">
        <f>SUM(COUNTIFS(Fixtures!$C:$C,'Report - Times'!$A45,Fixtures!$E:$E,'Report - Times'!$B45,Fixtures!$G:$G,'Report - Times'!$AM$1,Fixtures!$H:$H,'Report - Times'!$AR$2))+(COUNTIFS(Fixtures!$C:$C,'Report - Times'!$A45,Fixtures!$E:$E,'Report - Times'!$B45,Fixtures!$G:$G,'Report - Times'!$AM$1,Fixtures!$J:$J,'Report - Times'!$AR$2))</f>
        <v>0</v>
      </c>
      <c r="AS45" s="121">
        <f>SUM(COUNTIFS(Fixtures!$C:$C,'Report - Times'!$A45,Fixtures!$E:$E,'Report - Times'!$B45,Fixtures!$F:$F,'Report - Times'!C45,Fixtures!$G:$G,'Report - Times'!$AS$1,Fixtures!$H:$H,'Report - Times'!$AS$2))+(COUNTIFS(Fixtures!$C:$C,'Report - Times'!$A45,Fixtures!$E:$E,'Report - Times'!$B45,Fixtures!$F:$F,'Report - Times'!C45,Fixtures!$G:$G,'Report - Times'!$AS$1,Fixtures!$J:$J,'Report - Times'!$AS$2))</f>
        <v>0</v>
      </c>
      <c r="AT45" s="55">
        <f>SUM(COUNTIFS(Fixtures!$C:$C,'Report - Times'!$A45,Fixtures!$E:$E,'Report - Times'!$B45,Fixtures!$F:$F,'Report - Times'!$C45,Fixtures!$G:$G,'Report - Times'!$AS$1,Fixtures!$H:$H,'Report - Times'!$AT$2))+(COUNTIFS(Fixtures!$C:$C,'Report - Times'!$A45,Fixtures!$E:$E,'Report - Times'!$B45,Fixtures!$F:$F,'Report - Times'!$C45,Fixtures!$G:$G,'Report - Times'!$AS$1,Fixtures!$J:$J,'Report - Times'!$AT$2))</f>
        <v>0</v>
      </c>
      <c r="AU45" s="55">
        <f>SUM(COUNTIFS(Fixtures!$C:$C,'Report - Times'!$A45,Fixtures!$E:$E,'Report - Times'!$B45,Fixtures!$F:$F,'Report - Times'!$C45,Fixtures!$G:$G,'Report - Times'!$AS$1,Fixtures!$H:$H,'Report - Times'!$AU$2))+(COUNTIFS(Fixtures!$C:$C,'Report - Times'!$A45,Fixtures!$E:$E,'Report - Times'!$B45,Fixtures!$F:$F,'Report - Times'!$C45,Fixtures!$G:$G,'Report - Times'!$AS$1,Fixtures!$J:$J,'Report - Times'!$AU$2))</f>
        <v>0</v>
      </c>
      <c r="AV45" s="55">
        <f>SUM(COUNTIFS(Fixtures!$C:$C,'Report - Times'!$A45,Fixtures!$E:$E,'Report - Times'!$B45,Fixtures!$F:$F,'Report - Times'!$C45,Fixtures!$G:$G,'Report - Times'!$AS$1,Fixtures!$H:$H,'Report - Times'!$AV$2))+(COUNTIFS(Fixtures!$C:$C,'Report - Times'!$A45,Fixtures!$E:$E,'Report - Times'!$B45,Fixtures!$F:$F,'Report - Times'!$C45,Fixtures!$G:$G,'Report - Times'!$AS$1,Fixtures!$J:$J,'Report - Times'!$AV$2))</f>
        <v>0</v>
      </c>
      <c r="AW45" s="122">
        <f>SUM(COUNTIFS(Fixtures!$C:$C,'Report - Times'!$A45,Fixtures!$E:$E,'Report - Times'!$B45,Fixtures!$F:$F,'Report - Times'!$C45,Fixtures!$G:$G,'Report - Times'!$AS$1,Fixtures!$H:$H,'Report - Times'!$AW$2))+(COUNTIFS(Fixtures!$C:$C,'Report - Times'!$A45,Fixtures!$E:$E,'Report - Times'!$B45,Fixtures!$F:$F,'Report - Times'!$C45,Fixtures!$G:$G,'Report - Times'!$AS$1,Fixtures!$J:$J,'Report - Times'!$AW$2))</f>
        <v>0</v>
      </c>
      <c r="AX45" s="121">
        <f>SUM(COUNTIFS(Fixtures!$C:$C,'Report - Times'!$A45,Fixtures!$E:$E,'Report - Times'!$B45,Fixtures!$G:$G,'Report - Times'!$AX$1,Fixtures!$H:$H,'Report - Times'!$AX$2))+(COUNTIFS(Fixtures!$C:$C,'Report - Times'!$A45,Fixtures!$E:$E,'Report - Times'!$B45,Fixtures!$G:$G,'Report - Times'!$AX$1,Fixtures!$J:$J,'Report - Times'!$AX$2))</f>
        <v>0</v>
      </c>
      <c r="AY45" s="55">
        <f>SUM(COUNTIFS(Fixtures!$C:$C,'Report - Times'!$A45,Fixtures!$E:$E,'Report - Times'!$B45,Fixtures!$G:$G,'Report - Times'!$AX$1,Fixtures!$H:$H,'Report - Times'!$AY$2))+(COUNTIFS(Fixtures!$C:$C,'Report - Times'!$A45,Fixtures!$E:$E,'Report - Times'!$B45,Fixtures!$G:$G,'Report - Times'!$AX$1,Fixtures!$J:$J,'Report - Times'!$AY$2))</f>
        <v>0</v>
      </c>
      <c r="AZ45" s="55">
        <f>SUM(COUNTIFS(Fixtures!$C:$C,'Report - Times'!$A45,Fixtures!$E:$E,'Report - Times'!$B45,Fixtures!$G:$G,'Report - Times'!$AX$1,Fixtures!$H:$H,'Report - Times'!$AZ$2))+(COUNTIFS(Fixtures!$C:$C,'Report - Times'!$A45,Fixtures!$E:$E,'Report - Times'!$B45,Fixtures!$G:$G,'Report - Times'!$AX$1,Fixtures!$J:$J,'Report - Times'!$AZ$2))</f>
        <v>0</v>
      </c>
      <c r="BA45" s="55">
        <f>SUM(COUNTIFS(Fixtures!$C:$C,'Report - Times'!$A45,Fixtures!$E:$E,'Report - Times'!$B45,Fixtures!$G:$G,'Report - Times'!$AX$1,Fixtures!$H:$H,'Report - Times'!$BA$2))+(COUNTIFS(Fixtures!$C:$C,'Report - Times'!$A45,Fixtures!$E:$E,'Report - Times'!$B45,Fixtures!$G:$G,'Report - Times'!$AX$1,Fixtures!$J:$J,'Report - Times'!$BA$2))</f>
        <v>0</v>
      </c>
      <c r="BB45" s="122">
        <f>SUM(COUNTIFS(Fixtures!$C:$C,'Report - Times'!$A45,Fixtures!$E:$E,'Report - Times'!$B45,Fixtures!$G:$G,'Report - Times'!$AX$1,Fixtures!$H:$H,'Report - Times'!$BB$2))+(COUNTIFS(Fixtures!$C:$C,'Report - Times'!$A45,Fixtures!$E:$E,'Report - Times'!$B45,Fixtures!$G:$G,'Report - Times'!$AX$1,Fixtures!$J:$J,'Report - Times'!$BB$2))</f>
        <v>0</v>
      </c>
    </row>
    <row r="46" spans="1:54" s="159" customFormat="1" ht="11.25" x14ac:dyDescent="0.2">
      <c r="A46" s="153" t="s">
        <v>194</v>
      </c>
      <c r="B46" s="154" t="s">
        <v>14</v>
      </c>
      <c r="C46" s="155" t="s">
        <v>72</v>
      </c>
      <c r="D46" s="67">
        <f t="shared" si="48"/>
        <v>0</v>
      </c>
      <c r="E46" s="55">
        <f t="shared" si="49"/>
        <v>0</v>
      </c>
      <c r="F46" s="55">
        <f t="shared" si="50"/>
        <v>2</v>
      </c>
      <c r="G46" s="55">
        <f t="shared" si="51"/>
        <v>0</v>
      </c>
      <c r="H46" s="55">
        <f t="shared" si="52"/>
        <v>0</v>
      </c>
      <c r="I46" s="55">
        <f t="shared" si="53"/>
        <v>0</v>
      </c>
      <c r="J46" s="55">
        <f t="shared" si="54"/>
        <v>0</v>
      </c>
      <c r="K46" s="66">
        <f t="shared" si="55"/>
        <v>0</v>
      </c>
      <c r="L46" s="117">
        <f>SUM(COUNTIFS(Fixtures!$C:$C,'Report - Times'!$A46,Fixtures!$E:$E,'Report - Times'!$B46,Fixtures!$G:$G,'Report - Times'!$L$1,Fixtures!$H:$H,'Report - Times'!$L$2))+(COUNTIFS(Fixtures!$C:$C,'Report - Times'!$A46,Fixtures!$E:$E,'Report - Times'!$B46,Fixtures!$G:$G,'Report - Times'!$L$1,Fixtures!$J:$J,'Report - Times'!$L$2))</f>
        <v>0</v>
      </c>
      <c r="M46" s="55">
        <f>SUM(COUNTIFS(Fixtures!$C:$C,'Report - Times'!$A46,Fixtures!$E:$E,'Report - Times'!$B46,Fixtures!$G:$G,'Report - Times'!$L$1,Fixtures!$H:$H,'Report - Times'!$M$2))+(COUNTIFS(Fixtures!$C:$C,'Report - Times'!$A46,Fixtures!$E:$E,'Report - Times'!$B46,Fixtures!$G:$G,'Report - Times'!$L$1,Fixtures!$J:$J,'Report - Times'!$M$2))</f>
        <v>0</v>
      </c>
      <c r="N46" s="55">
        <f>SUM(COUNTIFS(Fixtures!$C:$C,'Report - Times'!$A46,Fixtures!$E:$E,'Report - Times'!$B46,Fixtures!$G:$G,'Report - Times'!$L$1,Fixtures!$H:$H,'Report - Times'!$N$2))+(COUNTIFS(Fixtures!$C:$C,'Report - Times'!$A46,Fixtures!$E:$E,'Report - Times'!$B46,Fixtures!$G:$G,'Report - Times'!$L$1,Fixtures!$J:$J,'Report - Times'!$N$2))</f>
        <v>0</v>
      </c>
      <c r="O46" s="55">
        <f>SUM(COUNTIFS(Fixtures!$C:$C,'Report - Times'!$A46,Fixtures!$E:$E,'Report - Times'!$B46,Fixtures!$G:$G,'Report - Times'!$L$1,Fixtures!$H:$H,'Report - Times'!$O$2))+(COUNTIFS(Fixtures!$C:$C,'Report - Times'!$A46,Fixtures!$E:$E,'Report - Times'!$B46,Fixtures!$G:$G,'Report - Times'!$L$1,Fixtures!$J:$J,'Report - Times'!$O$2))</f>
        <v>0</v>
      </c>
      <c r="P46" s="66">
        <f>SUM(COUNTIFS(Fixtures!$C:$C,'Report - Times'!$A46,Fixtures!$E:$E,'Report - Times'!$B46,Fixtures!$G:$G,'Report - Times'!$L$1,Fixtures!$H:$H,'Report - Times'!$P$2))+(COUNTIFS(Fixtures!$C:$C,'Report - Times'!$A46,Fixtures!$E:$E,'Report - Times'!$B46,Fixtures!$G:$G,'Report - Times'!$L$1,Fixtures!$J:$J,'Report - Times'!$P$2))</f>
        <v>0</v>
      </c>
      <c r="Q46" s="121">
        <f>SUM(COUNTIFS(Fixtures!$C:$C,'Report - Times'!$A46,Fixtures!$E:$E,'Report - Times'!$B46,Fixtures!$G:$G,'Report - Times'!$Q$1,Fixtures!$H:$H,'Report - Times'!$Q$2))+(COUNTIFS(Fixtures!$C:$C,'Report - Times'!$A46,Fixtures!$E:$E,'Report - Times'!$B46,Fixtures!$G:$G,'Report - Times'!$Q$1,Fixtures!$J:$J,'Report - Times'!$Q$2))</f>
        <v>0</v>
      </c>
      <c r="R46" s="55">
        <f>SUM(COUNTIFS(Fixtures!$C:$C,'Report - Times'!$A46,Fixtures!$E:$E,'Report - Times'!$B46,Fixtures!$G:$G,'Report - Times'!$Q$1,Fixtures!$H:$H,'Report - Times'!$R$2))+(COUNTIFS(Fixtures!$C:$C,'Report - Times'!$A46,Fixtures!$E:$E,'Report - Times'!$B46,Fixtures!$G:$G,'Report - Times'!$Q$1,Fixtures!$J:$J,'Report - Times'!$R$2))</f>
        <v>0</v>
      </c>
      <c r="S46" s="55">
        <f>SUM(COUNTIFS(Fixtures!$C:$C,'Report - Times'!$A46,Fixtures!$E:$E,'Report - Times'!$B46,Fixtures!$G:$G,'Report - Times'!$Q$1,Fixtures!$H:$H,'Report - Times'!$S$2))+(COUNTIFS(Fixtures!$C:$C,'Report - Times'!$A46,Fixtures!$E:$E,'Report - Times'!$B46,Fixtures!$G:$G,'Report - Times'!$Q$1,Fixtures!$J:$J,'Report - Times'!$S$2))</f>
        <v>0</v>
      </c>
      <c r="T46" s="55">
        <f>SUM(COUNTIFS(Fixtures!$C:$C,'Report - Times'!$A46,Fixtures!$E:$E,'Report - Times'!$B46,Fixtures!$G:$G,'Report - Times'!$Q$1,Fixtures!$H:$H,'Report - Times'!$T$2))+(COUNTIFS(Fixtures!$C:$C,'Report - Times'!$A46,Fixtures!$E:$E,'Report - Times'!$B46,Fixtures!$G:$G,'Report - Times'!$Q$1,Fixtures!$J:$J,'Report - Times'!$T$2))</f>
        <v>0</v>
      </c>
      <c r="U46" s="122">
        <f>SUM(COUNTIFS(Fixtures!$C:$C,'Report - Times'!$A46,Fixtures!$E:$E,'Report - Times'!$B46,Fixtures!$G:$G,'Report - Times'!$Q$1,Fixtures!$H:$H,'Report - Times'!$U$2))+(COUNTIFS(Fixtures!$C:$C,'Report - Times'!$A46,Fixtures!$E:$E,'Report - Times'!$B46,Fixtures!$G:$G,'Report - Times'!$Q$1,Fixtures!$J:$J,'Report - Times'!$U$2))</f>
        <v>0</v>
      </c>
      <c r="V46" s="121">
        <f>SUM(COUNTIFS(Fixtures!$C:$C,'Report - Times'!$A46,Fixtures!$E:$E,'Report - Times'!$B46,Fixtures!$G:$G,'Report - Times'!$V$1,Fixtures!$H:$H,'Report - Times'!$V$2))+(COUNTIFS(Fixtures!$C:$C,'Report - Times'!$A46,Fixtures!$E:$E,'Report - Times'!$B46,Fixtures!$G:$G,'Report - Times'!$V$1,Fixtures!$J:$J,'Report - Times'!$V$2))</f>
        <v>0</v>
      </c>
      <c r="W46" s="55">
        <f>SUM(COUNTIFS(Fixtures!$C:$C,'Report - Times'!$A46,Fixtures!$E:$E,'Report - Times'!$B46,Fixtures!$G:$G,'Report - Times'!$V$1,Fixtures!$H:$H,'Report - Times'!$W$2))+(COUNTIFS(Fixtures!$C:$C,'Report - Times'!$A46,Fixtures!$E:$E,'Report - Times'!$B46,Fixtures!$G:$G,'Report - Times'!$V$1,Fixtures!$J:$J,'Report - Times'!$W$2))</f>
        <v>0</v>
      </c>
      <c r="X46" s="55">
        <f>SUM(COUNTIFS(Fixtures!$C:$C,'Report - Times'!$A46,Fixtures!$E:$E,'Report - Times'!$B46,Fixtures!$G:$G,'Report - Times'!$V$1,Fixtures!$H:$H,'Report - Times'!$X$2))+(COUNTIFS(Fixtures!$C:$C,'Report - Times'!$A46,Fixtures!$E:$E,'Report - Times'!$B46,Fixtures!$G:$G,'Report - Times'!$V$1,Fixtures!$J:$J,'Report - Times'!$X$2))</f>
        <v>2</v>
      </c>
      <c r="Y46" s="55">
        <f>SUM(COUNTIFS(Fixtures!$C:$C,'Report - Times'!$A46,Fixtures!$E:$E,'Report - Times'!$B46,Fixtures!$G:$G,'Report - Times'!$V$1,Fixtures!$H:$H,'Report - Times'!$Y$2))+(COUNTIFS(Fixtures!$C:$C,'Report - Times'!$A46,Fixtures!$E:$E,'Report - Times'!$B46,Fixtures!$G:$G,'Report - Times'!$V$1,Fixtures!$J:$J,'Report - Times'!$Y$2))</f>
        <v>0</v>
      </c>
      <c r="Z46" s="122">
        <f>SUM(COUNTIFS(Fixtures!$C:$C,'Report - Times'!$A46,Fixtures!$E:$E,'Report - Times'!$B46,Fixtures!$G:$G,'Report - Times'!$V$1,Fixtures!$H:$H,'Report - Times'!$Z$2))+(COUNTIFS(Fixtures!$C:$C,'Report - Times'!$A46,Fixtures!$E:$E,'Report - Times'!$B46,Fixtures!$G:$G,'Report - Times'!$V$1,Fixtures!$J:$J,'Report - Times'!$Z$2))</f>
        <v>2</v>
      </c>
      <c r="AA46" s="127">
        <f>SUM(COUNTIFS(Fixtures!$C:$C,'Report - Times'!$A46,Fixtures!$E:$E,'Report - Times'!$B46,Fixtures!$G:$G,'Report - Times'!$AA$1,Fixtures!$H:$H,'Report - Times'!$AA$2))+(COUNTIFS(Fixtures!$C:$C,'Report - Times'!$A46,Fixtures!$E:$E,'Report - Times'!$B46,Fixtures!$G:$G,'Report - Times'!$AA$1,Fixtures!$J:$J,'Report - Times'!$AA$2))</f>
        <v>0</v>
      </c>
      <c r="AB46" s="49">
        <f>SUM(COUNTIFS(Fixtures!$C:$C,'Report - Times'!$A46,Fixtures!$E:$E,'Report - Times'!$B46,Fixtures!$G:$G,'Report - Times'!$AA$1,Fixtures!$H:$H,'Report - Times'!$AB$2))+(COUNTIFS(Fixtures!$C:$C,'Report - Times'!$A46,Fixtures!$E:$E,'Report - Times'!$B46,Fixtures!$G:$G,'Report - Times'!$AA$1,Fixtures!$J:$J,'Report - Times'!$AB$2))</f>
        <v>0</v>
      </c>
      <c r="AC46" s="49">
        <f>SUM(COUNTIFS(Fixtures!$C:$C,'Report - Times'!$A46,Fixtures!$E:$E,'Report - Times'!$B46,Fixtures!$G:$G,'Report - Times'!$AA$1,Fixtures!$H:$H,'Report - Times'!$AC$2))+(COUNTIFS(Fixtures!$C:$C,'Report - Times'!$A46,Fixtures!$E:$E,'Report - Times'!$B46,Fixtures!$G:$G,'Report - Times'!$AA$1,Fixtures!$J:$J,'Report - Times'!$AC$2))</f>
        <v>0</v>
      </c>
      <c r="AD46" s="49">
        <f>SUM(COUNTIFS(Fixtures!$C:$C,'Report - Times'!$A46,Fixtures!$E:$E,'Report - Times'!$B46,Fixtures!$G:$G,'Report - Times'!$AA$1,Fixtures!$H:$H,'Report - Times'!$AD$2))+(COUNTIFS(Fixtures!$C:$C,'Report - Times'!$A46,Fixtures!$E:$E,'Report - Times'!$B46,Fixtures!$G:$G,'Report - Times'!$AA$1,Fixtures!$J:$J,'Report - Times'!$AD$2))</f>
        <v>0</v>
      </c>
      <c r="AE46" s="49">
        <f>SUM(COUNTIFS(Fixtures!$C:$C,'Report - Times'!$A46,Fixtures!$E:$E,'Report - Times'!$B46,Fixtures!$G:$G,'Report - Times'!$AA$1,Fixtures!$H:$H,'Report - Times'!$AE$2))+(COUNTIFS(Fixtures!$C:$C,'Report - Times'!$A46,Fixtures!$E:$E,'Report - Times'!$B46,Fixtures!$G:$G,'Report - Times'!$AA$1,Fixtures!$J:$J,'Report - Times'!$AE$2))</f>
        <v>0</v>
      </c>
      <c r="AF46" s="128">
        <f>SUM(COUNTIFS(Fixtures!$C:$C,'Report - Times'!$A46,Fixtures!$E:$E,'Report - Times'!$B46,Fixtures!$G:$G,'Report - Times'!$AA$1,Fixtures!$H:$H,'Report - Times'!$AF$2))+(COUNTIFS(Fixtures!$C:$C,'Report - Times'!$A46,Fixtures!$E:$E,'Report - Times'!$B46,Fixtures!$G:$G,'Report - Times'!$AA$1,Fixtures!$J:$J,'Report - Times'!$AF$2))</f>
        <v>0</v>
      </c>
      <c r="AG46" s="121">
        <f>SUM(COUNTIFS(Fixtures!$C:$C,'Report - Times'!$A46,Fixtures!$E:$E,'Report - Times'!$B46,Fixtures!$G:$G,'Report - Times'!$AG$1,Fixtures!$H:$H,'Report - Times'!$AG$2))+(COUNTIFS(Fixtures!$C:$C,'Report - Times'!$A46,Fixtures!$E:$E,'Report - Times'!$B46,Fixtures!$G:$G,'Report - Times'!$AG$1,Fixtures!$J:$J,'Report - Times'!$AG$2))</f>
        <v>0</v>
      </c>
      <c r="AH46" s="56">
        <f>SUM(COUNTIFS(Fixtures!$C:$C,'Report - Times'!$A46,Fixtures!$E:$E,'Report - Times'!$B46,Fixtures!$G:$G,'Report - Times'!$AG$1,Fixtures!$H:$H,'Report - Times'!$AH$2))+(COUNTIFS(Fixtures!$C:$C,'Report - Times'!$A46,Fixtures!$E:$E,'Report - Times'!$B46,Fixtures!$G:$G,'Report - Times'!$AG$1,Fixtures!$J:$J,'Report - Times'!$AH$2))</f>
        <v>0</v>
      </c>
      <c r="AI46" s="55">
        <f>SUM(COUNTIFS(Fixtures!$C:$C,'Report - Times'!$A46,Fixtures!$E:$E,'Report - Times'!$B46,Fixtures!$G:$G,'Report - Times'!$AG$1,Fixtures!$H:$H,'Report - Times'!$AI$2))+(COUNTIFS(Fixtures!$C:$C,'Report - Times'!$A46,Fixtures!$E:$E,'Report - Times'!$B46,Fixtures!$G:$G,'Report - Times'!$AG$1,Fixtures!$J:$J,'Report - Times'!$AI$2))</f>
        <v>0</v>
      </c>
      <c r="AJ46" s="55">
        <f>SUM(COUNTIFS(Fixtures!$C:$C,'Report - Times'!$A46,Fixtures!$E:$E,'Report - Times'!$B46,Fixtures!$G:$G,'Report - Times'!$AG$1,Fixtures!$H:$H,'Report - Times'!$AJ$2))+(COUNTIFS(Fixtures!$C:$C,'Report - Times'!$A46,Fixtures!$E:$E,'Report - Times'!$B46,Fixtures!$G:$G,'Report - Times'!$AG$1,Fixtures!$J:$J,'Report - Times'!$AJ$2))</f>
        <v>0</v>
      </c>
      <c r="AK46" s="55">
        <f>SUM(COUNTIFS(Fixtures!$C:$C,'Report - Times'!$A46,Fixtures!$E:$E,'Report - Times'!$B46,Fixtures!$G:$G,'Report - Times'!$AG$1,Fixtures!$H:$H,'Report - Times'!$AK$2))+(COUNTIFS(Fixtures!$C:$C,'Report - Times'!$A46,Fixtures!$E:$E,'Report - Times'!$B46,Fixtures!$G:$G,'Report - Times'!$AG$1,Fixtures!$J:$J,'Report - Times'!$AK$2))</f>
        <v>0</v>
      </c>
      <c r="AL46" s="122">
        <f>SUM(COUNTIFS(Fixtures!$C:$C,'Report - Times'!$A46,Fixtures!$E:$E,'Report - Times'!$B46,Fixtures!$G:$G,'Report - Times'!$AG$1,Fixtures!$H:$H,'Report - Times'!$AL$2))+(COUNTIFS(Fixtures!$C:$C,'Report - Times'!$A46,Fixtures!$E:$E,'Report - Times'!$B46,Fixtures!$G:$G,'Report - Times'!$AG$1,Fixtures!$J:$J,'Report - Times'!$AL$2))</f>
        <v>0</v>
      </c>
      <c r="AM46" s="121">
        <f>SUM(COUNTIFS(Fixtures!$C:$C,'Report - Times'!$A46,Fixtures!$E:$E,'Report - Times'!$B46,Fixtures!$G:$G,'Report - Times'!$AM$1,Fixtures!$H:$H,'Report - Times'!$AM$2))+(COUNTIFS(Fixtures!$C:$C,'Report - Times'!$A46,Fixtures!$E:$E,'Report - Times'!$B46,Fixtures!$G:$G,'Report - Times'!$AM$1,Fixtures!$J:$J,'Report - Times'!$AM$2))</f>
        <v>0</v>
      </c>
      <c r="AN46" s="55">
        <f>SUM(COUNTIFS(Fixtures!$C:$C,'Report - Times'!$A46,Fixtures!$E:$E,'Report - Times'!$B46,Fixtures!$G:$G,'Report - Times'!$AM$1,Fixtures!$H:$H,'Report - Times'!$AN$2))+(COUNTIFS(Fixtures!$C:$C,'Report - Times'!$A46,Fixtures!$E:$E,'Report - Times'!$B46,Fixtures!$G:$G,'Report - Times'!$AM$1,Fixtures!$J:$J,'Report - Times'!$AN$2))</f>
        <v>0</v>
      </c>
      <c r="AO46" s="55">
        <f>SUM(COUNTIFS(Fixtures!$C:$C,'Report - Times'!$A46,Fixtures!$E:$E,'Report - Times'!$B46,Fixtures!$G:$G,'Report - Times'!$AM$1,Fixtures!$H:$H,'Report - Times'!$AO$2))+(COUNTIFS(Fixtures!$C:$C,'Report - Times'!$A46,Fixtures!$E:$E,'Report - Times'!$B46,Fixtures!$G:$G,'Report - Times'!$AM$1,Fixtures!$J:$J,'Report - Times'!$AO$2))</f>
        <v>0</v>
      </c>
      <c r="AP46" s="55">
        <f>SUM(COUNTIFS(Fixtures!$C:$C,'Report - Times'!$A46,Fixtures!$E:$E,'Report - Times'!$B46,Fixtures!$G:$G,'Report - Times'!$AM$1,Fixtures!$H:$H,'Report - Times'!$AP$2))+(COUNTIFS(Fixtures!$C:$C,'Report - Times'!$A46,Fixtures!$E:$E,'Report - Times'!$B46,Fixtures!$G:$G,'Report - Times'!$AM$1,Fixtures!$J:$J,'Report - Times'!$AP$2))</f>
        <v>0</v>
      </c>
      <c r="AQ46" s="55">
        <f>SUM(COUNTIFS(Fixtures!$C:$C,'Report - Times'!$A46,Fixtures!$E:$E,'Report - Times'!$B46,Fixtures!$G:$G,'Report - Times'!$AM$1,Fixtures!$H:$H,'Report - Times'!$AQ$2))+(COUNTIFS(Fixtures!$C:$C,'Report - Times'!$A46,Fixtures!$E:$E,'Report - Times'!$B46,Fixtures!$G:$G,'Report - Times'!$AM$1,Fixtures!$J:$J,'Report - Times'!$AQ$2))</f>
        <v>0</v>
      </c>
      <c r="AR46" s="122">
        <f>SUM(COUNTIFS(Fixtures!$C:$C,'Report - Times'!$A46,Fixtures!$E:$E,'Report - Times'!$B46,Fixtures!$G:$G,'Report - Times'!$AM$1,Fixtures!$H:$H,'Report - Times'!$AR$2))+(COUNTIFS(Fixtures!$C:$C,'Report - Times'!$A46,Fixtures!$E:$E,'Report - Times'!$B46,Fixtures!$G:$G,'Report - Times'!$AM$1,Fixtures!$J:$J,'Report - Times'!$AR$2))</f>
        <v>0</v>
      </c>
      <c r="AS46" s="121">
        <f>SUM(COUNTIFS(Fixtures!$C:$C,'Report - Times'!$A46,Fixtures!$E:$E,'Report - Times'!$B46,Fixtures!$F:$F,'Report - Times'!C46,Fixtures!$G:$G,'Report - Times'!$AS$1,Fixtures!$H:$H,'Report - Times'!$AS$2))+(COUNTIFS(Fixtures!$C:$C,'Report - Times'!$A46,Fixtures!$E:$E,'Report - Times'!$B46,Fixtures!$F:$F,'Report - Times'!C46,Fixtures!$G:$G,'Report - Times'!$AS$1,Fixtures!$J:$J,'Report - Times'!$AS$2))</f>
        <v>0</v>
      </c>
      <c r="AT46" s="55">
        <f>SUM(COUNTIFS(Fixtures!$C:$C,'Report - Times'!$A46,Fixtures!$E:$E,'Report - Times'!$B46,Fixtures!$F:$F,'Report - Times'!$C46,Fixtures!$G:$G,'Report - Times'!$AS$1,Fixtures!$H:$H,'Report - Times'!$AT$2))+(COUNTIFS(Fixtures!$C:$C,'Report - Times'!$A46,Fixtures!$E:$E,'Report - Times'!$B46,Fixtures!$F:$F,'Report - Times'!$C46,Fixtures!$G:$G,'Report - Times'!$AS$1,Fixtures!$J:$J,'Report - Times'!$AT$2))</f>
        <v>0</v>
      </c>
      <c r="AU46" s="55">
        <f>SUM(COUNTIFS(Fixtures!$C:$C,'Report - Times'!$A46,Fixtures!$E:$E,'Report - Times'!$B46,Fixtures!$F:$F,'Report - Times'!$C46,Fixtures!$G:$G,'Report - Times'!$AS$1,Fixtures!$H:$H,'Report - Times'!$AU$2))+(COUNTIFS(Fixtures!$C:$C,'Report - Times'!$A46,Fixtures!$E:$E,'Report - Times'!$B46,Fixtures!$F:$F,'Report - Times'!$C46,Fixtures!$G:$G,'Report - Times'!$AS$1,Fixtures!$J:$J,'Report - Times'!$AU$2))</f>
        <v>0</v>
      </c>
      <c r="AV46" s="55">
        <f>SUM(COUNTIFS(Fixtures!$C:$C,'Report - Times'!$A46,Fixtures!$E:$E,'Report - Times'!$B46,Fixtures!$F:$F,'Report - Times'!$C46,Fixtures!$G:$G,'Report - Times'!$AS$1,Fixtures!$H:$H,'Report - Times'!$AV$2))+(COUNTIFS(Fixtures!$C:$C,'Report - Times'!$A46,Fixtures!$E:$E,'Report - Times'!$B46,Fixtures!$F:$F,'Report - Times'!$C46,Fixtures!$G:$G,'Report - Times'!$AS$1,Fixtures!$J:$J,'Report - Times'!$AV$2))</f>
        <v>0</v>
      </c>
      <c r="AW46" s="122">
        <f>SUM(COUNTIFS(Fixtures!$C:$C,'Report - Times'!$A46,Fixtures!$E:$E,'Report - Times'!$B46,Fixtures!$F:$F,'Report - Times'!$C46,Fixtures!$G:$G,'Report - Times'!$AS$1,Fixtures!$H:$H,'Report - Times'!$AW$2))+(COUNTIFS(Fixtures!$C:$C,'Report - Times'!$A46,Fixtures!$E:$E,'Report - Times'!$B46,Fixtures!$F:$F,'Report - Times'!$C46,Fixtures!$G:$G,'Report - Times'!$AS$1,Fixtures!$J:$J,'Report - Times'!$AW$2))</f>
        <v>0</v>
      </c>
      <c r="AX46" s="121">
        <f>SUM(COUNTIFS(Fixtures!$C:$C,'Report - Times'!$A46,Fixtures!$E:$E,'Report - Times'!$B46,Fixtures!$G:$G,'Report - Times'!$AX$1,Fixtures!$H:$H,'Report - Times'!$AX$2))+(COUNTIFS(Fixtures!$C:$C,'Report - Times'!$A46,Fixtures!$E:$E,'Report - Times'!$B46,Fixtures!$G:$G,'Report - Times'!$AX$1,Fixtures!$J:$J,'Report - Times'!$AX$2))</f>
        <v>0</v>
      </c>
      <c r="AY46" s="55">
        <f>SUM(COUNTIFS(Fixtures!$C:$C,'Report - Times'!$A46,Fixtures!$E:$E,'Report - Times'!$B46,Fixtures!$G:$G,'Report - Times'!$AX$1,Fixtures!$H:$H,'Report - Times'!$AY$2))+(COUNTIFS(Fixtures!$C:$C,'Report - Times'!$A46,Fixtures!$E:$E,'Report - Times'!$B46,Fixtures!$G:$G,'Report - Times'!$AX$1,Fixtures!$J:$J,'Report - Times'!$AY$2))</f>
        <v>0</v>
      </c>
      <c r="AZ46" s="55">
        <f>SUM(COUNTIFS(Fixtures!$C:$C,'Report - Times'!$A46,Fixtures!$E:$E,'Report - Times'!$B46,Fixtures!$G:$G,'Report - Times'!$AX$1,Fixtures!$H:$H,'Report - Times'!$AZ$2))+(COUNTIFS(Fixtures!$C:$C,'Report - Times'!$A46,Fixtures!$E:$E,'Report - Times'!$B46,Fixtures!$G:$G,'Report - Times'!$AX$1,Fixtures!$J:$J,'Report - Times'!$AZ$2))</f>
        <v>0</v>
      </c>
      <c r="BA46" s="55">
        <f>SUM(COUNTIFS(Fixtures!$C:$C,'Report - Times'!$A46,Fixtures!$E:$E,'Report - Times'!$B46,Fixtures!$G:$G,'Report - Times'!$AX$1,Fixtures!$H:$H,'Report - Times'!$BA$2))+(COUNTIFS(Fixtures!$C:$C,'Report - Times'!$A46,Fixtures!$E:$E,'Report - Times'!$B46,Fixtures!$G:$G,'Report - Times'!$AX$1,Fixtures!$J:$J,'Report - Times'!$BA$2))</f>
        <v>0</v>
      </c>
      <c r="BB46" s="122">
        <f>SUM(COUNTIFS(Fixtures!$C:$C,'Report - Times'!$A46,Fixtures!$E:$E,'Report - Times'!$B46,Fixtures!$G:$G,'Report - Times'!$AX$1,Fixtures!$H:$H,'Report - Times'!$BB$2))+(COUNTIFS(Fixtures!$C:$C,'Report - Times'!$A46,Fixtures!$E:$E,'Report - Times'!$B46,Fixtures!$G:$G,'Report - Times'!$AX$1,Fixtures!$J:$J,'Report - Times'!$BB$2))</f>
        <v>0</v>
      </c>
    </row>
    <row r="47" spans="1:54" s="19" customFormat="1" ht="5.25" x14ac:dyDescent="0.15">
      <c r="A47" s="508"/>
      <c r="B47" s="509"/>
      <c r="C47" s="509"/>
      <c r="D47" s="510"/>
      <c r="E47" s="510"/>
      <c r="F47" s="510"/>
      <c r="G47" s="510"/>
      <c r="H47" s="510"/>
      <c r="I47" s="510"/>
      <c r="J47" s="510"/>
      <c r="K47" s="510"/>
      <c r="L47" s="510"/>
      <c r="M47" s="510"/>
      <c r="N47" s="510"/>
      <c r="O47" s="510"/>
      <c r="P47" s="510"/>
      <c r="Q47" s="510"/>
      <c r="R47" s="510"/>
      <c r="S47" s="510"/>
      <c r="T47" s="510"/>
      <c r="U47" s="510"/>
      <c r="V47" s="510"/>
      <c r="W47" s="510"/>
      <c r="X47" s="510"/>
      <c r="Y47" s="510"/>
      <c r="Z47" s="510"/>
      <c r="AA47" s="510"/>
      <c r="AB47" s="510"/>
      <c r="AC47" s="510"/>
      <c r="AD47" s="510"/>
      <c r="AE47" s="510"/>
      <c r="AF47" s="510"/>
      <c r="AG47" s="510"/>
      <c r="AH47" s="510"/>
      <c r="AI47" s="510"/>
      <c r="AJ47" s="510"/>
      <c r="AK47" s="510"/>
      <c r="AL47" s="510"/>
      <c r="AM47" s="510"/>
      <c r="AN47" s="510"/>
      <c r="AO47" s="510"/>
      <c r="AP47" s="510"/>
      <c r="AQ47" s="510"/>
      <c r="AR47" s="510"/>
      <c r="AS47" s="510"/>
      <c r="AT47" s="510"/>
      <c r="AU47" s="510"/>
      <c r="AV47" s="510"/>
      <c r="AW47" s="510"/>
      <c r="AX47" s="510"/>
      <c r="AY47" s="510"/>
      <c r="AZ47" s="510"/>
      <c r="BA47" s="510"/>
      <c r="BB47" s="511"/>
    </row>
    <row r="48" spans="1:54" s="159" customFormat="1" ht="11.25" x14ac:dyDescent="0.2">
      <c r="A48" s="153" t="s">
        <v>195</v>
      </c>
      <c r="B48" s="154" t="s">
        <v>11</v>
      </c>
      <c r="C48" s="155" t="s">
        <v>72</v>
      </c>
      <c r="D48" s="67">
        <f>SUM(L48:P48)/2</f>
        <v>0</v>
      </c>
      <c r="E48" s="55">
        <f>SUM(Q48:U48)/2</f>
        <v>0</v>
      </c>
      <c r="F48" s="55">
        <f>SUM(V48:Z48)/2</f>
        <v>0</v>
      </c>
      <c r="G48" s="55">
        <f>SUM(AA48:AF48)/2</f>
        <v>0</v>
      </c>
      <c r="H48" s="55">
        <f>SUM(AG48:AL48)/2</f>
        <v>0</v>
      </c>
      <c r="I48" s="55">
        <f>SUM(AM48:AR48)/2</f>
        <v>0</v>
      </c>
      <c r="J48" s="55">
        <f>SUM(AS48:AW48)/2</f>
        <v>0</v>
      </c>
      <c r="K48" s="66">
        <f>SUM(AX48:BB48)/2</f>
        <v>0</v>
      </c>
      <c r="L48" s="117">
        <f>SUM(COUNTIFS(Fixtures!$C:$C,'Report - Times'!$A48,Fixtures!$E:$E,'Report - Times'!$B48,Fixtures!$G:$G,'Report - Times'!$L$1,Fixtures!$H:$H,'Report - Times'!$L$2))+(COUNTIFS(Fixtures!$C:$C,'Report - Times'!$A48,Fixtures!$E:$E,'Report - Times'!$B48,Fixtures!$G:$G,'Report - Times'!$L$1,Fixtures!$J:$J,'Report - Times'!$L$2))</f>
        <v>0</v>
      </c>
      <c r="M48" s="55">
        <f>SUM(COUNTIFS(Fixtures!$C:$C,'Report - Times'!$A48,Fixtures!$E:$E,'Report - Times'!$B48,Fixtures!$G:$G,'Report - Times'!$L$1,Fixtures!$H:$H,'Report - Times'!$M$2))+(COUNTIFS(Fixtures!$C:$C,'Report - Times'!$A48,Fixtures!$E:$E,'Report - Times'!$B48,Fixtures!$G:$G,'Report - Times'!$L$1,Fixtures!$J:$J,'Report - Times'!$M$2))</f>
        <v>0</v>
      </c>
      <c r="N48" s="55">
        <f>SUM(COUNTIFS(Fixtures!$C:$C,'Report - Times'!$A48,Fixtures!$E:$E,'Report - Times'!$B48,Fixtures!$G:$G,'Report - Times'!$L$1,Fixtures!$H:$H,'Report - Times'!$N$2))+(COUNTIFS(Fixtures!$C:$C,'Report - Times'!$A48,Fixtures!$E:$E,'Report - Times'!$B48,Fixtures!$G:$G,'Report - Times'!$L$1,Fixtures!$J:$J,'Report - Times'!$N$2))</f>
        <v>0</v>
      </c>
      <c r="O48" s="55">
        <f>SUM(COUNTIFS(Fixtures!$C:$C,'Report - Times'!$A48,Fixtures!$E:$E,'Report - Times'!$B48,Fixtures!$G:$G,'Report - Times'!$L$1,Fixtures!$H:$H,'Report - Times'!$O$2))+(COUNTIFS(Fixtures!$C:$C,'Report - Times'!$A48,Fixtures!$E:$E,'Report - Times'!$B48,Fixtures!$G:$G,'Report - Times'!$L$1,Fixtures!$J:$J,'Report - Times'!$O$2))</f>
        <v>0</v>
      </c>
      <c r="P48" s="66">
        <f>SUM(COUNTIFS(Fixtures!$C:$C,'Report - Times'!$A48,Fixtures!$E:$E,'Report - Times'!$B48,Fixtures!$G:$G,'Report - Times'!$L$1,Fixtures!$H:$H,'Report - Times'!$P$2))+(COUNTIFS(Fixtures!$C:$C,'Report - Times'!$A48,Fixtures!$E:$E,'Report - Times'!$B48,Fixtures!$G:$G,'Report - Times'!$L$1,Fixtures!$J:$J,'Report - Times'!$P$2))</f>
        <v>0</v>
      </c>
      <c r="Q48" s="121">
        <f>SUM(COUNTIFS(Fixtures!$C:$C,'Report - Times'!$A48,Fixtures!$E:$E,'Report - Times'!$B48,Fixtures!$G:$G,'Report - Times'!$Q$1,Fixtures!$H:$H,'Report - Times'!$Q$2))+(COUNTIFS(Fixtures!$C:$C,'Report - Times'!$A48,Fixtures!$E:$E,'Report - Times'!$B48,Fixtures!$G:$G,'Report - Times'!$Q$1,Fixtures!$J:$J,'Report - Times'!$Q$2))</f>
        <v>0</v>
      </c>
      <c r="R48" s="55">
        <f>SUM(COUNTIFS(Fixtures!$C:$C,'Report - Times'!$A48,Fixtures!$E:$E,'Report - Times'!$B48,Fixtures!$G:$G,'Report - Times'!$Q$1,Fixtures!$H:$H,'Report - Times'!$R$2))+(COUNTIFS(Fixtures!$C:$C,'Report - Times'!$A48,Fixtures!$E:$E,'Report - Times'!$B48,Fixtures!$G:$G,'Report - Times'!$Q$1,Fixtures!$J:$J,'Report - Times'!$R$2))</f>
        <v>0</v>
      </c>
      <c r="S48" s="55">
        <f>SUM(COUNTIFS(Fixtures!$C:$C,'Report - Times'!$A48,Fixtures!$E:$E,'Report - Times'!$B48,Fixtures!$G:$G,'Report - Times'!$Q$1,Fixtures!$H:$H,'Report - Times'!$S$2))+(COUNTIFS(Fixtures!$C:$C,'Report - Times'!$A48,Fixtures!$E:$E,'Report - Times'!$B48,Fixtures!$G:$G,'Report - Times'!$Q$1,Fixtures!$J:$J,'Report - Times'!$S$2))</f>
        <v>0</v>
      </c>
      <c r="T48" s="55">
        <f>SUM(COUNTIFS(Fixtures!$C:$C,'Report - Times'!$A48,Fixtures!$E:$E,'Report - Times'!$B48,Fixtures!$G:$G,'Report - Times'!$Q$1,Fixtures!$H:$H,'Report - Times'!$T$2))+(COUNTIFS(Fixtures!$C:$C,'Report - Times'!$A48,Fixtures!$E:$E,'Report - Times'!$B48,Fixtures!$G:$G,'Report - Times'!$Q$1,Fixtures!$J:$J,'Report - Times'!$T$2))</f>
        <v>0</v>
      </c>
      <c r="U48" s="122">
        <f>SUM(COUNTIFS(Fixtures!$C:$C,'Report - Times'!$A48,Fixtures!$E:$E,'Report - Times'!$B48,Fixtures!$G:$G,'Report - Times'!$Q$1,Fixtures!$H:$H,'Report - Times'!$U$2))+(COUNTIFS(Fixtures!$C:$C,'Report - Times'!$A48,Fixtures!$E:$E,'Report - Times'!$B48,Fixtures!$G:$G,'Report - Times'!$Q$1,Fixtures!$J:$J,'Report - Times'!$U$2))</f>
        <v>0</v>
      </c>
      <c r="V48" s="121">
        <f>SUM(COUNTIFS(Fixtures!$C:$C,'Report - Times'!$A48,Fixtures!$E:$E,'Report - Times'!$B48,Fixtures!$G:$G,'Report - Times'!$V$1,Fixtures!$H:$H,'Report - Times'!$V$2))+(COUNTIFS(Fixtures!$C:$C,'Report - Times'!$A48,Fixtures!$E:$E,'Report - Times'!$B48,Fixtures!$G:$G,'Report - Times'!$V$1,Fixtures!$J:$J,'Report - Times'!$V$2))</f>
        <v>0</v>
      </c>
      <c r="W48" s="55">
        <f>SUM(COUNTIFS(Fixtures!$C:$C,'Report - Times'!$A48,Fixtures!$E:$E,'Report - Times'!$B48,Fixtures!$G:$G,'Report - Times'!$V$1,Fixtures!$H:$H,'Report - Times'!$W$2))+(COUNTIFS(Fixtures!$C:$C,'Report - Times'!$A48,Fixtures!$E:$E,'Report - Times'!$B48,Fixtures!$G:$G,'Report - Times'!$V$1,Fixtures!$J:$J,'Report - Times'!$W$2))</f>
        <v>0</v>
      </c>
      <c r="X48" s="55">
        <f>SUM(COUNTIFS(Fixtures!$C:$C,'Report - Times'!$A48,Fixtures!$E:$E,'Report - Times'!$B48,Fixtures!$G:$G,'Report - Times'!$V$1,Fixtures!$H:$H,'Report - Times'!$X$2))+(COUNTIFS(Fixtures!$C:$C,'Report - Times'!$A48,Fixtures!$E:$E,'Report - Times'!$B48,Fixtures!$G:$G,'Report - Times'!$V$1,Fixtures!$J:$J,'Report - Times'!$X$2))</f>
        <v>0</v>
      </c>
      <c r="Y48" s="55">
        <f>SUM(COUNTIFS(Fixtures!$C:$C,'Report - Times'!$A48,Fixtures!$E:$E,'Report - Times'!$B48,Fixtures!$G:$G,'Report - Times'!$V$1,Fixtures!$H:$H,'Report - Times'!$Y$2))+(COUNTIFS(Fixtures!$C:$C,'Report - Times'!$A48,Fixtures!$E:$E,'Report - Times'!$B48,Fixtures!$G:$G,'Report - Times'!$V$1,Fixtures!$J:$J,'Report - Times'!$Y$2))</f>
        <v>0</v>
      </c>
      <c r="Z48" s="122">
        <f>SUM(COUNTIFS(Fixtures!$C:$C,'Report - Times'!$A48,Fixtures!$E:$E,'Report - Times'!$B48,Fixtures!$G:$G,'Report - Times'!$V$1,Fixtures!$H:$H,'Report - Times'!$Z$2))+(COUNTIFS(Fixtures!$C:$C,'Report - Times'!$A48,Fixtures!$E:$E,'Report - Times'!$B48,Fixtures!$G:$G,'Report - Times'!$V$1,Fixtures!$J:$J,'Report - Times'!$Z$2))</f>
        <v>0</v>
      </c>
      <c r="AA48" s="127">
        <f>SUM(COUNTIFS(Fixtures!$C:$C,'Report - Times'!$A48,Fixtures!$E:$E,'Report - Times'!$B48,Fixtures!$G:$G,'Report - Times'!$AA$1,Fixtures!$H:$H,'Report - Times'!$AA$2))+(COUNTIFS(Fixtures!$C:$C,'Report - Times'!$A48,Fixtures!$E:$E,'Report - Times'!$B48,Fixtures!$G:$G,'Report - Times'!$AA$1,Fixtures!$J:$J,'Report - Times'!$AA$2))</f>
        <v>0</v>
      </c>
      <c r="AB48" s="49">
        <f>SUM(COUNTIFS(Fixtures!$C:$C,'Report - Times'!$A48,Fixtures!$E:$E,'Report - Times'!$B48,Fixtures!$G:$G,'Report - Times'!$AA$1,Fixtures!$H:$H,'Report - Times'!$AB$2))+(COUNTIFS(Fixtures!$C:$C,'Report - Times'!$A48,Fixtures!$E:$E,'Report - Times'!$B48,Fixtures!$G:$G,'Report - Times'!$AA$1,Fixtures!$J:$J,'Report - Times'!$AB$2))</f>
        <v>0</v>
      </c>
      <c r="AC48" s="49">
        <f>SUM(COUNTIFS(Fixtures!$C:$C,'Report - Times'!$A48,Fixtures!$E:$E,'Report - Times'!$B48,Fixtures!$G:$G,'Report - Times'!$AA$1,Fixtures!$H:$H,'Report - Times'!$AC$2))+(COUNTIFS(Fixtures!$C:$C,'Report - Times'!$A48,Fixtures!$E:$E,'Report - Times'!$B48,Fixtures!$G:$G,'Report - Times'!$AA$1,Fixtures!$J:$J,'Report - Times'!$AC$2))</f>
        <v>0</v>
      </c>
      <c r="AD48" s="49">
        <f>SUM(COUNTIFS(Fixtures!$C:$C,'Report - Times'!$A48,Fixtures!$E:$E,'Report - Times'!$B48,Fixtures!$G:$G,'Report - Times'!$AA$1,Fixtures!$H:$H,'Report - Times'!$AD$2))+(COUNTIFS(Fixtures!$C:$C,'Report - Times'!$A48,Fixtures!$E:$E,'Report - Times'!$B48,Fixtures!$G:$G,'Report - Times'!$AA$1,Fixtures!$J:$J,'Report - Times'!$AD$2))</f>
        <v>0</v>
      </c>
      <c r="AE48" s="49">
        <f>SUM(COUNTIFS(Fixtures!$C:$C,'Report - Times'!$A48,Fixtures!$E:$E,'Report - Times'!$B48,Fixtures!$G:$G,'Report - Times'!$AA$1,Fixtures!$H:$H,'Report - Times'!$AE$2))+(COUNTIFS(Fixtures!$C:$C,'Report - Times'!$A48,Fixtures!$E:$E,'Report - Times'!$B48,Fixtures!$G:$G,'Report - Times'!$AA$1,Fixtures!$J:$J,'Report - Times'!$AE$2))</f>
        <v>0</v>
      </c>
      <c r="AF48" s="128">
        <f>SUM(COUNTIFS(Fixtures!$C:$C,'Report - Times'!$A48,Fixtures!$E:$E,'Report - Times'!$B48,Fixtures!$G:$G,'Report - Times'!$AA$1,Fixtures!$H:$H,'Report - Times'!$AF$2))+(COUNTIFS(Fixtures!$C:$C,'Report - Times'!$A48,Fixtures!$E:$E,'Report - Times'!$B48,Fixtures!$G:$G,'Report - Times'!$AA$1,Fixtures!$J:$J,'Report - Times'!$AF$2))</f>
        <v>0</v>
      </c>
      <c r="AG48" s="121">
        <f>SUM(COUNTIFS(Fixtures!$C:$C,'Report - Times'!$A48,Fixtures!$E:$E,'Report - Times'!$B48,Fixtures!$G:$G,'Report - Times'!$AG$1,Fixtures!$H:$H,'Report - Times'!$AG$2))+(COUNTIFS(Fixtures!$C:$C,'Report - Times'!$A48,Fixtures!$E:$E,'Report - Times'!$B48,Fixtures!$G:$G,'Report - Times'!$AG$1,Fixtures!$J:$J,'Report - Times'!$AG$2))</f>
        <v>0</v>
      </c>
      <c r="AH48" s="56">
        <f>SUM(COUNTIFS(Fixtures!$C:$C,'Report - Times'!$A48,Fixtures!$E:$E,'Report - Times'!$B48,Fixtures!$G:$G,'Report - Times'!$AG$1,Fixtures!$H:$H,'Report - Times'!$AH$2))+(COUNTIFS(Fixtures!$C:$C,'Report - Times'!$A48,Fixtures!$E:$E,'Report - Times'!$B48,Fixtures!$G:$G,'Report - Times'!$AG$1,Fixtures!$J:$J,'Report - Times'!$AH$2))</f>
        <v>0</v>
      </c>
      <c r="AI48" s="55">
        <f>SUM(COUNTIFS(Fixtures!$C:$C,'Report - Times'!$A48,Fixtures!$E:$E,'Report - Times'!$B48,Fixtures!$G:$G,'Report - Times'!$AG$1,Fixtures!$H:$H,'Report - Times'!$AI$2))+(COUNTIFS(Fixtures!$C:$C,'Report - Times'!$A48,Fixtures!$E:$E,'Report - Times'!$B48,Fixtures!$G:$G,'Report - Times'!$AG$1,Fixtures!$J:$J,'Report - Times'!$AI$2))</f>
        <v>0</v>
      </c>
      <c r="AJ48" s="55">
        <f>SUM(COUNTIFS(Fixtures!$C:$C,'Report - Times'!$A48,Fixtures!$E:$E,'Report - Times'!$B48,Fixtures!$G:$G,'Report - Times'!$AG$1,Fixtures!$H:$H,'Report - Times'!$AJ$2))+(COUNTIFS(Fixtures!$C:$C,'Report - Times'!$A48,Fixtures!$E:$E,'Report - Times'!$B48,Fixtures!$G:$G,'Report - Times'!$AG$1,Fixtures!$J:$J,'Report - Times'!$AJ$2))</f>
        <v>0</v>
      </c>
      <c r="AK48" s="55">
        <f>SUM(COUNTIFS(Fixtures!$C:$C,'Report - Times'!$A48,Fixtures!$E:$E,'Report - Times'!$B48,Fixtures!$G:$G,'Report - Times'!$AG$1,Fixtures!$H:$H,'Report - Times'!$AK$2))+(COUNTIFS(Fixtures!$C:$C,'Report - Times'!$A48,Fixtures!$E:$E,'Report - Times'!$B48,Fixtures!$G:$G,'Report - Times'!$AG$1,Fixtures!$J:$J,'Report - Times'!$AK$2))</f>
        <v>0</v>
      </c>
      <c r="AL48" s="122">
        <f>SUM(COUNTIFS(Fixtures!$C:$C,'Report - Times'!$A48,Fixtures!$E:$E,'Report - Times'!$B48,Fixtures!$G:$G,'Report - Times'!$AG$1,Fixtures!$H:$H,'Report - Times'!$AL$2))+(COUNTIFS(Fixtures!$C:$C,'Report - Times'!$A48,Fixtures!$E:$E,'Report - Times'!$B48,Fixtures!$G:$G,'Report - Times'!$AG$1,Fixtures!$J:$J,'Report - Times'!$AL$2))</f>
        <v>0</v>
      </c>
      <c r="AM48" s="121">
        <f>SUM(COUNTIFS(Fixtures!$C:$C,'Report - Times'!$A48,Fixtures!$E:$E,'Report - Times'!$B48,Fixtures!$G:$G,'Report - Times'!$AM$1,Fixtures!$H:$H,'Report - Times'!$AM$2))+(COUNTIFS(Fixtures!$C:$C,'Report - Times'!$A48,Fixtures!$E:$E,'Report - Times'!$B48,Fixtures!$G:$G,'Report - Times'!$AM$1,Fixtures!$J:$J,'Report - Times'!$AM$2))</f>
        <v>0</v>
      </c>
      <c r="AN48" s="55">
        <f>SUM(COUNTIFS(Fixtures!$C:$C,'Report - Times'!$A48,Fixtures!$E:$E,'Report - Times'!$B48,Fixtures!$G:$G,'Report - Times'!$AM$1,Fixtures!$H:$H,'Report - Times'!$AN$2))+(COUNTIFS(Fixtures!$C:$C,'Report - Times'!$A48,Fixtures!$E:$E,'Report - Times'!$B48,Fixtures!$G:$G,'Report - Times'!$AM$1,Fixtures!$J:$J,'Report - Times'!$AN$2))</f>
        <v>0</v>
      </c>
      <c r="AO48" s="55">
        <f>SUM(COUNTIFS(Fixtures!$C:$C,'Report - Times'!$A48,Fixtures!$E:$E,'Report - Times'!$B48,Fixtures!$G:$G,'Report - Times'!$AM$1,Fixtures!$H:$H,'Report - Times'!$AO$2))+(COUNTIFS(Fixtures!$C:$C,'Report - Times'!$A48,Fixtures!$E:$E,'Report - Times'!$B48,Fixtures!$G:$G,'Report - Times'!$AM$1,Fixtures!$J:$J,'Report - Times'!$AO$2))</f>
        <v>0</v>
      </c>
      <c r="AP48" s="55">
        <f>SUM(COUNTIFS(Fixtures!$C:$C,'Report - Times'!$A48,Fixtures!$E:$E,'Report - Times'!$B48,Fixtures!$G:$G,'Report - Times'!$AM$1,Fixtures!$H:$H,'Report - Times'!$AP$2))+(COUNTIFS(Fixtures!$C:$C,'Report - Times'!$A48,Fixtures!$E:$E,'Report - Times'!$B48,Fixtures!$G:$G,'Report - Times'!$AM$1,Fixtures!$J:$J,'Report - Times'!$AP$2))</f>
        <v>0</v>
      </c>
      <c r="AQ48" s="55">
        <f>SUM(COUNTIFS(Fixtures!$C:$C,'Report - Times'!$A48,Fixtures!$E:$E,'Report - Times'!$B48,Fixtures!$G:$G,'Report - Times'!$AM$1,Fixtures!$H:$H,'Report - Times'!$AQ$2))+(COUNTIFS(Fixtures!$C:$C,'Report - Times'!$A48,Fixtures!$E:$E,'Report - Times'!$B48,Fixtures!$G:$G,'Report - Times'!$AM$1,Fixtures!$J:$J,'Report - Times'!$AQ$2))</f>
        <v>0</v>
      </c>
      <c r="AR48" s="122">
        <f>SUM(COUNTIFS(Fixtures!$C:$C,'Report - Times'!$A48,Fixtures!$E:$E,'Report - Times'!$B48,Fixtures!$G:$G,'Report - Times'!$AM$1,Fixtures!$H:$H,'Report - Times'!$AR$2))+(COUNTIFS(Fixtures!$C:$C,'Report - Times'!$A48,Fixtures!$E:$E,'Report - Times'!$B48,Fixtures!$G:$G,'Report - Times'!$AM$1,Fixtures!$J:$J,'Report - Times'!$AR$2))</f>
        <v>0</v>
      </c>
      <c r="AS48" s="121">
        <f>SUM(COUNTIFS(Fixtures!$C:$C,'Report - Times'!$A48,Fixtures!$E:$E,'Report - Times'!$B48,Fixtures!$F:$F,'Report - Times'!C48,Fixtures!$G:$G,'Report - Times'!$AS$1,Fixtures!$H:$H,'Report - Times'!$AS$2))+(COUNTIFS(Fixtures!$C:$C,'Report - Times'!$A48,Fixtures!$E:$E,'Report - Times'!$B48,Fixtures!$F:$F,'Report - Times'!C48,Fixtures!$G:$G,'Report - Times'!$AS$1,Fixtures!$J:$J,'Report - Times'!$AS$2))</f>
        <v>0</v>
      </c>
      <c r="AT48" s="55">
        <f>SUM(COUNTIFS(Fixtures!$C:$C,'Report - Times'!$A48,Fixtures!$E:$E,'Report - Times'!$B48,Fixtures!$F:$F,'Report - Times'!$C48,Fixtures!$G:$G,'Report - Times'!$AS$1,Fixtures!$H:$H,'Report - Times'!$AT$2))+(COUNTIFS(Fixtures!$C:$C,'Report - Times'!$A48,Fixtures!$E:$E,'Report - Times'!$B48,Fixtures!$F:$F,'Report - Times'!$C48,Fixtures!$G:$G,'Report - Times'!$AS$1,Fixtures!$J:$J,'Report - Times'!$AT$2))</f>
        <v>0</v>
      </c>
      <c r="AU48" s="55">
        <f>SUM(COUNTIFS(Fixtures!$C:$C,'Report - Times'!$A48,Fixtures!$E:$E,'Report - Times'!$B48,Fixtures!$F:$F,'Report - Times'!$C48,Fixtures!$G:$G,'Report - Times'!$AS$1,Fixtures!$H:$H,'Report - Times'!$AU$2))+(COUNTIFS(Fixtures!$C:$C,'Report - Times'!$A48,Fixtures!$E:$E,'Report - Times'!$B48,Fixtures!$F:$F,'Report - Times'!$C48,Fixtures!$G:$G,'Report - Times'!$AS$1,Fixtures!$J:$J,'Report - Times'!$AU$2))</f>
        <v>0</v>
      </c>
      <c r="AV48" s="55">
        <f>SUM(COUNTIFS(Fixtures!$C:$C,'Report - Times'!$A48,Fixtures!$E:$E,'Report - Times'!$B48,Fixtures!$F:$F,'Report - Times'!$C48,Fixtures!$G:$G,'Report - Times'!$AS$1,Fixtures!$H:$H,'Report - Times'!$AV$2))+(COUNTIFS(Fixtures!$C:$C,'Report - Times'!$A48,Fixtures!$E:$E,'Report - Times'!$B48,Fixtures!$F:$F,'Report - Times'!$C48,Fixtures!$G:$G,'Report - Times'!$AS$1,Fixtures!$J:$J,'Report - Times'!$AV$2))</f>
        <v>0</v>
      </c>
      <c r="AW48" s="122">
        <f>SUM(COUNTIFS(Fixtures!$C:$C,'Report - Times'!$A48,Fixtures!$E:$E,'Report - Times'!$B48,Fixtures!$F:$F,'Report - Times'!$C48,Fixtures!$G:$G,'Report - Times'!$AS$1,Fixtures!$H:$H,'Report - Times'!$AW$2))+(COUNTIFS(Fixtures!$C:$C,'Report - Times'!$A48,Fixtures!$E:$E,'Report - Times'!$B48,Fixtures!$F:$F,'Report - Times'!$C48,Fixtures!$G:$G,'Report - Times'!$AS$1,Fixtures!$J:$J,'Report - Times'!$AW$2))</f>
        <v>0</v>
      </c>
      <c r="AX48" s="121">
        <f>SUM(COUNTIFS(Fixtures!$C:$C,'Report - Times'!$A48,Fixtures!$E:$E,'Report - Times'!$B48,Fixtures!$G:$G,'Report - Times'!$AX$1,Fixtures!$H:$H,'Report - Times'!$AX$2))+(COUNTIFS(Fixtures!$C:$C,'Report - Times'!$A48,Fixtures!$E:$E,'Report - Times'!$B48,Fixtures!$G:$G,'Report - Times'!$AX$1,Fixtures!$J:$J,'Report - Times'!$AX$2))</f>
        <v>0</v>
      </c>
      <c r="AY48" s="55">
        <f>SUM(COUNTIFS(Fixtures!$C:$C,'Report - Times'!$A48,Fixtures!$E:$E,'Report - Times'!$B48,Fixtures!$G:$G,'Report - Times'!$AX$1,Fixtures!$H:$H,'Report - Times'!$AY$2))+(COUNTIFS(Fixtures!$C:$C,'Report - Times'!$A48,Fixtures!$E:$E,'Report - Times'!$B48,Fixtures!$G:$G,'Report - Times'!$AX$1,Fixtures!$J:$J,'Report - Times'!$AY$2))</f>
        <v>0</v>
      </c>
      <c r="AZ48" s="55">
        <f>SUM(COUNTIFS(Fixtures!$C:$C,'Report - Times'!$A48,Fixtures!$E:$E,'Report - Times'!$B48,Fixtures!$G:$G,'Report - Times'!$AX$1,Fixtures!$H:$H,'Report - Times'!$AZ$2))+(COUNTIFS(Fixtures!$C:$C,'Report - Times'!$A48,Fixtures!$E:$E,'Report - Times'!$B48,Fixtures!$G:$G,'Report - Times'!$AX$1,Fixtures!$J:$J,'Report - Times'!$AZ$2))</f>
        <v>0</v>
      </c>
      <c r="BA48" s="55">
        <f>SUM(COUNTIFS(Fixtures!$C:$C,'Report - Times'!$A48,Fixtures!$E:$E,'Report - Times'!$B48,Fixtures!$G:$G,'Report - Times'!$AX$1,Fixtures!$H:$H,'Report - Times'!$BA$2))+(COUNTIFS(Fixtures!$C:$C,'Report - Times'!$A48,Fixtures!$E:$E,'Report - Times'!$B48,Fixtures!$G:$G,'Report - Times'!$AX$1,Fixtures!$J:$J,'Report - Times'!$BA$2))</f>
        <v>0</v>
      </c>
      <c r="BB48" s="122">
        <f>SUM(COUNTIFS(Fixtures!$C:$C,'Report - Times'!$A48,Fixtures!$E:$E,'Report - Times'!$B48,Fixtures!$G:$G,'Report - Times'!$AX$1,Fixtures!$H:$H,'Report - Times'!$BB$2))+(COUNTIFS(Fixtures!$C:$C,'Report - Times'!$A48,Fixtures!$E:$E,'Report - Times'!$B48,Fixtures!$G:$G,'Report - Times'!$AX$1,Fixtures!$J:$J,'Report - Times'!$BB$2))</f>
        <v>0</v>
      </c>
    </row>
    <row r="49" spans="1:55" s="159" customFormat="1" ht="11.25" x14ac:dyDescent="0.2">
      <c r="A49" s="153" t="s">
        <v>195</v>
      </c>
      <c r="B49" s="154" t="s">
        <v>13</v>
      </c>
      <c r="C49" s="155" t="s">
        <v>72</v>
      </c>
      <c r="D49" s="67">
        <f t="shared" ref="D49:D50" si="56">SUM(L49:P49)/2</f>
        <v>1</v>
      </c>
      <c r="E49" s="55">
        <f t="shared" ref="E49:E50" si="57">SUM(Q49:U49)/2</f>
        <v>0</v>
      </c>
      <c r="F49" s="55">
        <f t="shared" ref="F49:F50" si="58">SUM(V49:Z49)/2</f>
        <v>0</v>
      </c>
      <c r="G49" s="55">
        <f t="shared" ref="G49:G50" si="59">SUM(AA49:AF49)/2</f>
        <v>0</v>
      </c>
      <c r="H49" s="55">
        <f t="shared" ref="H49:H50" si="60">SUM(AG49:AL49)/2</f>
        <v>0</v>
      </c>
      <c r="I49" s="55">
        <f t="shared" ref="I49:I50" si="61">SUM(AM49:AR49)/2</f>
        <v>0</v>
      </c>
      <c r="J49" s="55">
        <f t="shared" ref="J49:J50" si="62">SUM(AS49:AW49)/2</f>
        <v>0</v>
      </c>
      <c r="K49" s="66">
        <f t="shared" ref="K49:K50" si="63">SUM(AX49:BB49)/2</f>
        <v>0</v>
      </c>
      <c r="L49" s="117">
        <f>SUM(COUNTIFS(Fixtures!$C:$C,'Report - Times'!$A49,Fixtures!$E:$E,'Report - Times'!$B49,Fixtures!$G:$G,'Report - Times'!$L$1,Fixtures!$H:$H,'Report - Times'!$L$2))+(COUNTIFS(Fixtures!$C:$C,'Report - Times'!$A49,Fixtures!$E:$E,'Report - Times'!$B49,Fixtures!$G:$G,'Report - Times'!$L$1,Fixtures!$J:$J,'Report - Times'!$L$2))</f>
        <v>1</v>
      </c>
      <c r="M49" s="55">
        <f>SUM(COUNTIFS(Fixtures!$C:$C,'Report - Times'!$A49,Fixtures!$E:$E,'Report - Times'!$B49,Fixtures!$G:$G,'Report - Times'!$L$1,Fixtures!$H:$H,'Report - Times'!$M$2))+(COUNTIFS(Fixtures!$C:$C,'Report - Times'!$A49,Fixtures!$E:$E,'Report - Times'!$B49,Fixtures!$G:$G,'Report - Times'!$L$1,Fixtures!$J:$J,'Report - Times'!$M$2))</f>
        <v>1</v>
      </c>
      <c r="N49" s="55">
        <f>SUM(COUNTIFS(Fixtures!$C:$C,'Report - Times'!$A49,Fixtures!$E:$E,'Report - Times'!$B49,Fixtures!$G:$G,'Report - Times'!$L$1,Fixtures!$H:$H,'Report - Times'!$N$2))+(COUNTIFS(Fixtures!$C:$C,'Report - Times'!$A49,Fixtures!$E:$E,'Report - Times'!$B49,Fixtures!$G:$G,'Report - Times'!$L$1,Fixtures!$J:$J,'Report - Times'!$N$2))</f>
        <v>0</v>
      </c>
      <c r="O49" s="55">
        <f>SUM(COUNTIFS(Fixtures!$C:$C,'Report - Times'!$A49,Fixtures!$E:$E,'Report - Times'!$B49,Fixtures!$G:$G,'Report - Times'!$L$1,Fixtures!$H:$H,'Report - Times'!$O$2))+(COUNTIFS(Fixtures!$C:$C,'Report - Times'!$A49,Fixtures!$E:$E,'Report - Times'!$B49,Fixtures!$G:$G,'Report - Times'!$L$1,Fixtures!$J:$J,'Report - Times'!$O$2))</f>
        <v>0</v>
      </c>
      <c r="P49" s="66">
        <f>SUM(COUNTIFS(Fixtures!$C:$C,'Report - Times'!$A49,Fixtures!$E:$E,'Report - Times'!$B49,Fixtures!$G:$G,'Report - Times'!$L$1,Fixtures!$H:$H,'Report - Times'!$P$2))+(COUNTIFS(Fixtures!$C:$C,'Report - Times'!$A49,Fixtures!$E:$E,'Report - Times'!$B49,Fixtures!$G:$G,'Report - Times'!$L$1,Fixtures!$J:$J,'Report - Times'!$P$2))</f>
        <v>0</v>
      </c>
      <c r="Q49" s="121">
        <f>SUM(COUNTIFS(Fixtures!$C:$C,'Report - Times'!$A49,Fixtures!$E:$E,'Report - Times'!$B49,Fixtures!$G:$G,'Report - Times'!$Q$1,Fixtures!$H:$H,'Report - Times'!$Q$2))+(COUNTIFS(Fixtures!$C:$C,'Report - Times'!$A49,Fixtures!$E:$E,'Report - Times'!$B49,Fixtures!$G:$G,'Report - Times'!$Q$1,Fixtures!$J:$J,'Report - Times'!$Q$2))</f>
        <v>0</v>
      </c>
      <c r="R49" s="55">
        <f>SUM(COUNTIFS(Fixtures!$C:$C,'Report - Times'!$A49,Fixtures!$E:$E,'Report - Times'!$B49,Fixtures!$G:$G,'Report - Times'!$Q$1,Fixtures!$H:$H,'Report - Times'!$R$2))+(COUNTIFS(Fixtures!$C:$C,'Report - Times'!$A49,Fixtures!$E:$E,'Report - Times'!$B49,Fixtures!$G:$G,'Report - Times'!$Q$1,Fixtures!$J:$J,'Report - Times'!$R$2))</f>
        <v>0</v>
      </c>
      <c r="S49" s="55">
        <f>SUM(COUNTIFS(Fixtures!$C:$C,'Report - Times'!$A49,Fixtures!$E:$E,'Report - Times'!$B49,Fixtures!$G:$G,'Report - Times'!$Q$1,Fixtures!$H:$H,'Report - Times'!$S$2))+(COUNTIFS(Fixtures!$C:$C,'Report - Times'!$A49,Fixtures!$E:$E,'Report - Times'!$B49,Fixtures!$G:$G,'Report - Times'!$Q$1,Fixtures!$J:$J,'Report - Times'!$S$2))</f>
        <v>0</v>
      </c>
      <c r="T49" s="55">
        <f>SUM(COUNTIFS(Fixtures!$C:$C,'Report - Times'!$A49,Fixtures!$E:$E,'Report - Times'!$B49,Fixtures!$G:$G,'Report - Times'!$Q$1,Fixtures!$H:$H,'Report - Times'!$T$2))+(COUNTIFS(Fixtures!$C:$C,'Report - Times'!$A49,Fixtures!$E:$E,'Report - Times'!$B49,Fixtures!$G:$G,'Report - Times'!$Q$1,Fixtures!$J:$J,'Report - Times'!$T$2))</f>
        <v>0</v>
      </c>
      <c r="U49" s="122">
        <f>SUM(COUNTIFS(Fixtures!$C:$C,'Report - Times'!$A49,Fixtures!$E:$E,'Report - Times'!$B49,Fixtures!$G:$G,'Report - Times'!$Q$1,Fixtures!$H:$H,'Report - Times'!$U$2))+(COUNTIFS(Fixtures!$C:$C,'Report - Times'!$A49,Fixtures!$E:$E,'Report - Times'!$B49,Fixtures!$G:$G,'Report - Times'!$Q$1,Fixtures!$J:$J,'Report - Times'!$U$2))</f>
        <v>0</v>
      </c>
      <c r="V49" s="121">
        <f>SUM(COUNTIFS(Fixtures!$C:$C,'Report - Times'!$A49,Fixtures!$E:$E,'Report - Times'!$B49,Fixtures!$G:$G,'Report - Times'!$V$1,Fixtures!$H:$H,'Report - Times'!$V$2))+(COUNTIFS(Fixtures!$C:$C,'Report - Times'!$A49,Fixtures!$E:$E,'Report - Times'!$B49,Fixtures!$G:$G,'Report - Times'!$V$1,Fixtures!$J:$J,'Report - Times'!$V$2))</f>
        <v>0</v>
      </c>
      <c r="W49" s="55">
        <f>SUM(COUNTIFS(Fixtures!$C:$C,'Report - Times'!$A49,Fixtures!$E:$E,'Report - Times'!$B49,Fixtures!$G:$G,'Report - Times'!$V$1,Fixtures!$H:$H,'Report - Times'!$W$2))+(COUNTIFS(Fixtures!$C:$C,'Report - Times'!$A49,Fixtures!$E:$E,'Report - Times'!$B49,Fixtures!$G:$G,'Report - Times'!$V$1,Fixtures!$J:$J,'Report - Times'!$W$2))</f>
        <v>0</v>
      </c>
      <c r="X49" s="55">
        <f>SUM(COUNTIFS(Fixtures!$C:$C,'Report - Times'!$A49,Fixtures!$E:$E,'Report - Times'!$B49,Fixtures!$G:$G,'Report - Times'!$V$1,Fixtures!$H:$H,'Report - Times'!$X$2))+(COUNTIFS(Fixtures!$C:$C,'Report - Times'!$A49,Fixtures!$E:$E,'Report - Times'!$B49,Fixtures!$G:$G,'Report - Times'!$V$1,Fixtures!$J:$J,'Report - Times'!$X$2))</f>
        <v>0</v>
      </c>
      <c r="Y49" s="55">
        <f>SUM(COUNTIFS(Fixtures!$C:$C,'Report - Times'!$A49,Fixtures!$E:$E,'Report - Times'!$B49,Fixtures!$G:$G,'Report - Times'!$V$1,Fixtures!$H:$H,'Report - Times'!$Y$2))+(COUNTIFS(Fixtures!$C:$C,'Report - Times'!$A49,Fixtures!$E:$E,'Report - Times'!$B49,Fixtures!$G:$G,'Report - Times'!$V$1,Fixtures!$J:$J,'Report - Times'!$Y$2))</f>
        <v>0</v>
      </c>
      <c r="Z49" s="122">
        <f>SUM(COUNTIFS(Fixtures!$C:$C,'Report - Times'!$A49,Fixtures!$E:$E,'Report - Times'!$B49,Fixtures!$G:$G,'Report - Times'!$V$1,Fixtures!$H:$H,'Report - Times'!$Z$2))+(COUNTIFS(Fixtures!$C:$C,'Report - Times'!$A49,Fixtures!$E:$E,'Report - Times'!$B49,Fixtures!$G:$G,'Report - Times'!$V$1,Fixtures!$J:$J,'Report - Times'!$Z$2))</f>
        <v>0</v>
      </c>
      <c r="AA49" s="127">
        <f>SUM(COUNTIFS(Fixtures!$C:$C,'Report - Times'!$A49,Fixtures!$E:$E,'Report - Times'!$B49,Fixtures!$G:$G,'Report - Times'!$AA$1,Fixtures!$H:$H,'Report - Times'!$AA$2))+(COUNTIFS(Fixtures!$C:$C,'Report - Times'!$A49,Fixtures!$E:$E,'Report - Times'!$B49,Fixtures!$G:$G,'Report - Times'!$AA$1,Fixtures!$J:$J,'Report - Times'!$AA$2))</f>
        <v>0</v>
      </c>
      <c r="AB49" s="49">
        <f>SUM(COUNTIFS(Fixtures!$C:$C,'Report - Times'!$A49,Fixtures!$E:$E,'Report - Times'!$B49,Fixtures!$G:$G,'Report - Times'!$AA$1,Fixtures!$H:$H,'Report - Times'!$AB$2))+(COUNTIFS(Fixtures!$C:$C,'Report - Times'!$A49,Fixtures!$E:$E,'Report - Times'!$B49,Fixtures!$G:$G,'Report - Times'!$AA$1,Fixtures!$J:$J,'Report - Times'!$AB$2))</f>
        <v>0</v>
      </c>
      <c r="AC49" s="49">
        <f>SUM(COUNTIFS(Fixtures!$C:$C,'Report - Times'!$A49,Fixtures!$E:$E,'Report - Times'!$B49,Fixtures!$G:$G,'Report - Times'!$AA$1,Fixtures!$H:$H,'Report - Times'!$AC$2))+(COUNTIFS(Fixtures!$C:$C,'Report - Times'!$A49,Fixtures!$E:$E,'Report - Times'!$B49,Fixtures!$G:$G,'Report - Times'!$AA$1,Fixtures!$J:$J,'Report - Times'!$AC$2))</f>
        <v>0</v>
      </c>
      <c r="AD49" s="49">
        <f>SUM(COUNTIFS(Fixtures!$C:$C,'Report - Times'!$A49,Fixtures!$E:$E,'Report - Times'!$B49,Fixtures!$G:$G,'Report - Times'!$AA$1,Fixtures!$H:$H,'Report - Times'!$AD$2))+(COUNTIFS(Fixtures!$C:$C,'Report - Times'!$A49,Fixtures!$E:$E,'Report - Times'!$B49,Fixtures!$G:$G,'Report - Times'!$AA$1,Fixtures!$J:$J,'Report - Times'!$AD$2))</f>
        <v>0</v>
      </c>
      <c r="AE49" s="49">
        <f>SUM(COUNTIFS(Fixtures!$C:$C,'Report - Times'!$A49,Fixtures!$E:$E,'Report - Times'!$B49,Fixtures!$G:$G,'Report - Times'!$AA$1,Fixtures!$H:$H,'Report - Times'!$AE$2))+(COUNTIFS(Fixtures!$C:$C,'Report - Times'!$A49,Fixtures!$E:$E,'Report - Times'!$B49,Fixtures!$G:$G,'Report - Times'!$AA$1,Fixtures!$J:$J,'Report - Times'!$AE$2))</f>
        <v>0</v>
      </c>
      <c r="AF49" s="128">
        <f>SUM(COUNTIFS(Fixtures!$C:$C,'Report - Times'!$A49,Fixtures!$E:$E,'Report - Times'!$B49,Fixtures!$G:$G,'Report - Times'!$AA$1,Fixtures!$H:$H,'Report - Times'!$AF$2))+(COUNTIFS(Fixtures!$C:$C,'Report - Times'!$A49,Fixtures!$E:$E,'Report - Times'!$B49,Fixtures!$G:$G,'Report - Times'!$AA$1,Fixtures!$J:$J,'Report - Times'!$AF$2))</f>
        <v>0</v>
      </c>
      <c r="AG49" s="121">
        <f>SUM(COUNTIFS(Fixtures!$C:$C,'Report - Times'!$A49,Fixtures!$E:$E,'Report - Times'!$B49,Fixtures!$G:$G,'Report - Times'!$AG$1,Fixtures!$H:$H,'Report - Times'!$AG$2))+(COUNTIFS(Fixtures!$C:$C,'Report - Times'!$A49,Fixtures!$E:$E,'Report - Times'!$B49,Fixtures!$G:$G,'Report - Times'!$AG$1,Fixtures!$J:$J,'Report - Times'!$AG$2))</f>
        <v>0</v>
      </c>
      <c r="AH49" s="56">
        <f>SUM(COUNTIFS(Fixtures!$C:$C,'Report - Times'!$A49,Fixtures!$E:$E,'Report - Times'!$B49,Fixtures!$G:$G,'Report - Times'!$AG$1,Fixtures!$H:$H,'Report - Times'!$AH$2))+(COUNTIFS(Fixtures!$C:$C,'Report - Times'!$A49,Fixtures!$E:$E,'Report - Times'!$B49,Fixtures!$G:$G,'Report - Times'!$AG$1,Fixtures!$J:$J,'Report - Times'!$AH$2))</f>
        <v>0</v>
      </c>
      <c r="AI49" s="55">
        <f>SUM(COUNTIFS(Fixtures!$C:$C,'Report - Times'!$A49,Fixtures!$E:$E,'Report - Times'!$B49,Fixtures!$G:$G,'Report - Times'!$AG$1,Fixtures!$H:$H,'Report - Times'!$AI$2))+(COUNTIFS(Fixtures!$C:$C,'Report - Times'!$A49,Fixtures!$E:$E,'Report - Times'!$B49,Fixtures!$G:$G,'Report - Times'!$AG$1,Fixtures!$J:$J,'Report - Times'!$AI$2))</f>
        <v>0</v>
      </c>
      <c r="AJ49" s="55">
        <f>SUM(COUNTIFS(Fixtures!$C:$C,'Report - Times'!$A49,Fixtures!$E:$E,'Report - Times'!$B49,Fixtures!$G:$G,'Report - Times'!$AG$1,Fixtures!$H:$H,'Report - Times'!$AJ$2))+(COUNTIFS(Fixtures!$C:$C,'Report - Times'!$A49,Fixtures!$E:$E,'Report - Times'!$B49,Fixtures!$G:$G,'Report - Times'!$AG$1,Fixtures!$J:$J,'Report - Times'!$AJ$2))</f>
        <v>0</v>
      </c>
      <c r="AK49" s="55">
        <f>SUM(COUNTIFS(Fixtures!$C:$C,'Report - Times'!$A49,Fixtures!$E:$E,'Report - Times'!$B49,Fixtures!$G:$G,'Report - Times'!$AG$1,Fixtures!$H:$H,'Report - Times'!$AK$2))+(COUNTIFS(Fixtures!$C:$C,'Report - Times'!$A49,Fixtures!$E:$E,'Report - Times'!$B49,Fixtures!$G:$G,'Report - Times'!$AG$1,Fixtures!$J:$J,'Report - Times'!$AK$2))</f>
        <v>0</v>
      </c>
      <c r="AL49" s="122">
        <f>SUM(COUNTIFS(Fixtures!$C:$C,'Report - Times'!$A49,Fixtures!$E:$E,'Report - Times'!$B49,Fixtures!$G:$G,'Report - Times'!$AG$1,Fixtures!$H:$H,'Report - Times'!$AL$2))+(COUNTIFS(Fixtures!$C:$C,'Report - Times'!$A49,Fixtures!$E:$E,'Report - Times'!$B49,Fixtures!$G:$G,'Report - Times'!$AG$1,Fixtures!$J:$J,'Report - Times'!$AL$2))</f>
        <v>0</v>
      </c>
      <c r="AM49" s="121">
        <f>SUM(COUNTIFS(Fixtures!$C:$C,'Report - Times'!$A49,Fixtures!$E:$E,'Report - Times'!$B49,Fixtures!$G:$G,'Report - Times'!$AM$1,Fixtures!$H:$H,'Report - Times'!$AM$2))+(COUNTIFS(Fixtures!$C:$C,'Report - Times'!$A49,Fixtures!$E:$E,'Report - Times'!$B49,Fixtures!$G:$G,'Report - Times'!$AM$1,Fixtures!$J:$J,'Report - Times'!$AM$2))</f>
        <v>0</v>
      </c>
      <c r="AN49" s="55">
        <f>SUM(COUNTIFS(Fixtures!$C:$C,'Report - Times'!$A49,Fixtures!$E:$E,'Report - Times'!$B49,Fixtures!$G:$G,'Report - Times'!$AM$1,Fixtures!$H:$H,'Report - Times'!$AN$2))+(COUNTIFS(Fixtures!$C:$C,'Report - Times'!$A49,Fixtures!$E:$E,'Report - Times'!$B49,Fixtures!$G:$G,'Report - Times'!$AM$1,Fixtures!$J:$J,'Report - Times'!$AN$2))</f>
        <v>0</v>
      </c>
      <c r="AO49" s="55">
        <f>SUM(COUNTIFS(Fixtures!$C:$C,'Report - Times'!$A49,Fixtures!$E:$E,'Report - Times'!$B49,Fixtures!$G:$G,'Report - Times'!$AM$1,Fixtures!$H:$H,'Report - Times'!$AO$2))+(COUNTIFS(Fixtures!$C:$C,'Report - Times'!$A49,Fixtures!$E:$E,'Report - Times'!$B49,Fixtures!$G:$G,'Report - Times'!$AM$1,Fixtures!$J:$J,'Report - Times'!$AO$2))</f>
        <v>0</v>
      </c>
      <c r="AP49" s="55">
        <f>SUM(COUNTIFS(Fixtures!$C:$C,'Report - Times'!$A49,Fixtures!$E:$E,'Report - Times'!$B49,Fixtures!$G:$G,'Report - Times'!$AM$1,Fixtures!$H:$H,'Report - Times'!$AP$2))+(COUNTIFS(Fixtures!$C:$C,'Report - Times'!$A49,Fixtures!$E:$E,'Report - Times'!$B49,Fixtures!$G:$G,'Report - Times'!$AM$1,Fixtures!$J:$J,'Report - Times'!$AP$2))</f>
        <v>0</v>
      </c>
      <c r="AQ49" s="55">
        <f>SUM(COUNTIFS(Fixtures!$C:$C,'Report - Times'!$A49,Fixtures!$E:$E,'Report - Times'!$B49,Fixtures!$G:$G,'Report - Times'!$AM$1,Fixtures!$H:$H,'Report - Times'!$AQ$2))+(COUNTIFS(Fixtures!$C:$C,'Report - Times'!$A49,Fixtures!$E:$E,'Report - Times'!$B49,Fixtures!$G:$G,'Report - Times'!$AM$1,Fixtures!$J:$J,'Report - Times'!$AQ$2))</f>
        <v>0</v>
      </c>
      <c r="AR49" s="122">
        <f>SUM(COUNTIFS(Fixtures!$C:$C,'Report - Times'!$A49,Fixtures!$E:$E,'Report - Times'!$B49,Fixtures!$G:$G,'Report - Times'!$AM$1,Fixtures!$H:$H,'Report - Times'!$AR$2))+(COUNTIFS(Fixtures!$C:$C,'Report - Times'!$A49,Fixtures!$E:$E,'Report - Times'!$B49,Fixtures!$G:$G,'Report - Times'!$AM$1,Fixtures!$J:$J,'Report - Times'!$AR$2))</f>
        <v>0</v>
      </c>
      <c r="AS49" s="121">
        <f>SUM(COUNTIFS(Fixtures!$C:$C,'Report - Times'!$A49,Fixtures!$E:$E,'Report - Times'!$B49,Fixtures!$F:$F,'Report - Times'!C49,Fixtures!$G:$G,'Report - Times'!$AS$1,Fixtures!$H:$H,'Report - Times'!$AS$2))+(COUNTIFS(Fixtures!$C:$C,'Report - Times'!$A49,Fixtures!$E:$E,'Report - Times'!$B49,Fixtures!$F:$F,'Report - Times'!C49,Fixtures!$G:$G,'Report - Times'!$AS$1,Fixtures!$J:$J,'Report - Times'!$AS$2))</f>
        <v>0</v>
      </c>
      <c r="AT49" s="55">
        <f>SUM(COUNTIFS(Fixtures!$C:$C,'Report - Times'!$A49,Fixtures!$E:$E,'Report - Times'!$B49,Fixtures!$F:$F,'Report - Times'!$C49,Fixtures!$G:$G,'Report - Times'!$AS$1,Fixtures!$H:$H,'Report - Times'!$AT$2))+(COUNTIFS(Fixtures!$C:$C,'Report - Times'!$A49,Fixtures!$E:$E,'Report - Times'!$B49,Fixtures!$F:$F,'Report - Times'!$C49,Fixtures!$G:$G,'Report - Times'!$AS$1,Fixtures!$J:$J,'Report - Times'!$AT$2))</f>
        <v>0</v>
      </c>
      <c r="AU49" s="55">
        <f>SUM(COUNTIFS(Fixtures!$C:$C,'Report - Times'!$A49,Fixtures!$E:$E,'Report - Times'!$B49,Fixtures!$F:$F,'Report - Times'!$C49,Fixtures!$G:$G,'Report - Times'!$AS$1,Fixtures!$H:$H,'Report - Times'!$AU$2))+(COUNTIFS(Fixtures!$C:$C,'Report - Times'!$A49,Fixtures!$E:$E,'Report - Times'!$B49,Fixtures!$F:$F,'Report - Times'!$C49,Fixtures!$G:$G,'Report - Times'!$AS$1,Fixtures!$J:$J,'Report - Times'!$AU$2))</f>
        <v>0</v>
      </c>
      <c r="AV49" s="55">
        <f>SUM(COUNTIFS(Fixtures!$C:$C,'Report - Times'!$A49,Fixtures!$E:$E,'Report - Times'!$B49,Fixtures!$F:$F,'Report - Times'!$C49,Fixtures!$G:$G,'Report - Times'!$AS$1,Fixtures!$H:$H,'Report - Times'!$AV$2))+(COUNTIFS(Fixtures!$C:$C,'Report - Times'!$A49,Fixtures!$E:$E,'Report - Times'!$B49,Fixtures!$F:$F,'Report - Times'!$C49,Fixtures!$G:$G,'Report - Times'!$AS$1,Fixtures!$J:$J,'Report - Times'!$AV$2))</f>
        <v>0</v>
      </c>
      <c r="AW49" s="122">
        <f>SUM(COUNTIFS(Fixtures!$C:$C,'Report - Times'!$A49,Fixtures!$E:$E,'Report - Times'!$B49,Fixtures!$F:$F,'Report - Times'!$C49,Fixtures!$G:$G,'Report - Times'!$AS$1,Fixtures!$H:$H,'Report - Times'!$AW$2))+(COUNTIFS(Fixtures!$C:$C,'Report - Times'!$A49,Fixtures!$E:$E,'Report - Times'!$B49,Fixtures!$F:$F,'Report - Times'!$C49,Fixtures!$G:$G,'Report - Times'!$AS$1,Fixtures!$J:$J,'Report - Times'!$AW$2))</f>
        <v>0</v>
      </c>
      <c r="AX49" s="121">
        <f>SUM(COUNTIFS(Fixtures!$C:$C,'Report - Times'!$A49,Fixtures!$E:$E,'Report - Times'!$B49,Fixtures!$G:$G,'Report - Times'!$AX$1,Fixtures!$H:$H,'Report - Times'!$AX$2))+(COUNTIFS(Fixtures!$C:$C,'Report - Times'!$A49,Fixtures!$E:$E,'Report - Times'!$B49,Fixtures!$G:$G,'Report - Times'!$AX$1,Fixtures!$J:$J,'Report - Times'!$AX$2))</f>
        <v>0</v>
      </c>
      <c r="AY49" s="55">
        <f>SUM(COUNTIFS(Fixtures!$C:$C,'Report - Times'!$A49,Fixtures!$E:$E,'Report - Times'!$B49,Fixtures!$G:$G,'Report - Times'!$AX$1,Fixtures!$H:$H,'Report - Times'!$AY$2))+(COUNTIFS(Fixtures!$C:$C,'Report - Times'!$A49,Fixtures!$E:$E,'Report - Times'!$B49,Fixtures!$G:$G,'Report - Times'!$AX$1,Fixtures!$J:$J,'Report - Times'!$AY$2))</f>
        <v>0</v>
      </c>
      <c r="AZ49" s="55">
        <f>SUM(COUNTIFS(Fixtures!$C:$C,'Report - Times'!$A49,Fixtures!$E:$E,'Report - Times'!$B49,Fixtures!$G:$G,'Report - Times'!$AX$1,Fixtures!$H:$H,'Report - Times'!$AZ$2))+(COUNTIFS(Fixtures!$C:$C,'Report - Times'!$A49,Fixtures!$E:$E,'Report - Times'!$B49,Fixtures!$G:$G,'Report - Times'!$AX$1,Fixtures!$J:$J,'Report - Times'!$AZ$2))</f>
        <v>0</v>
      </c>
      <c r="BA49" s="55">
        <f>SUM(COUNTIFS(Fixtures!$C:$C,'Report - Times'!$A49,Fixtures!$E:$E,'Report - Times'!$B49,Fixtures!$G:$G,'Report - Times'!$AX$1,Fixtures!$H:$H,'Report - Times'!$BA$2))+(COUNTIFS(Fixtures!$C:$C,'Report - Times'!$A49,Fixtures!$E:$E,'Report - Times'!$B49,Fixtures!$G:$G,'Report - Times'!$AX$1,Fixtures!$J:$J,'Report - Times'!$BA$2))</f>
        <v>0</v>
      </c>
      <c r="BB49" s="122">
        <f>SUM(COUNTIFS(Fixtures!$C:$C,'Report - Times'!$A49,Fixtures!$E:$E,'Report - Times'!$B49,Fixtures!$G:$G,'Report - Times'!$AX$1,Fixtures!$H:$H,'Report - Times'!$BB$2))+(COUNTIFS(Fixtures!$C:$C,'Report - Times'!$A49,Fixtures!$E:$E,'Report - Times'!$B49,Fixtures!$G:$G,'Report - Times'!$AX$1,Fixtures!$J:$J,'Report - Times'!$BB$2))</f>
        <v>0</v>
      </c>
    </row>
    <row r="50" spans="1:55" s="159" customFormat="1" ht="11.25" x14ac:dyDescent="0.2">
      <c r="A50" s="153" t="s">
        <v>195</v>
      </c>
      <c r="B50" s="154" t="s">
        <v>14</v>
      </c>
      <c r="C50" s="155" t="s">
        <v>72</v>
      </c>
      <c r="D50" s="67">
        <f t="shared" si="56"/>
        <v>0</v>
      </c>
      <c r="E50" s="55">
        <f t="shared" si="57"/>
        <v>0</v>
      </c>
      <c r="F50" s="55">
        <f t="shared" si="58"/>
        <v>1</v>
      </c>
      <c r="G50" s="55">
        <f t="shared" si="59"/>
        <v>0</v>
      </c>
      <c r="H50" s="55">
        <f t="shared" si="60"/>
        <v>0</v>
      </c>
      <c r="I50" s="55">
        <f t="shared" si="61"/>
        <v>0</v>
      </c>
      <c r="J50" s="55">
        <f t="shared" si="62"/>
        <v>0</v>
      </c>
      <c r="K50" s="66">
        <f t="shared" si="63"/>
        <v>0</v>
      </c>
      <c r="L50" s="117">
        <f>SUM(COUNTIFS(Fixtures!$C:$C,'Report - Times'!$A50,Fixtures!$E:$E,'Report - Times'!$B50,Fixtures!$G:$G,'Report - Times'!$L$1,Fixtures!$H:$H,'Report - Times'!$L$2))+(COUNTIFS(Fixtures!$C:$C,'Report - Times'!$A50,Fixtures!$E:$E,'Report - Times'!$B50,Fixtures!$G:$G,'Report - Times'!$L$1,Fixtures!$J:$J,'Report - Times'!$L$2))</f>
        <v>0</v>
      </c>
      <c r="M50" s="55">
        <f>SUM(COUNTIFS(Fixtures!$C:$C,'Report - Times'!$A50,Fixtures!$E:$E,'Report - Times'!$B50,Fixtures!$G:$G,'Report - Times'!$L$1,Fixtures!$H:$H,'Report - Times'!$M$2))+(COUNTIFS(Fixtures!$C:$C,'Report - Times'!$A50,Fixtures!$E:$E,'Report - Times'!$B50,Fixtures!$G:$G,'Report - Times'!$L$1,Fixtures!$J:$J,'Report - Times'!$M$2))</f>
        <v>0</v>
      </c>
      <c r="N50" s="55">
        <f>SUM(COUNTIFS(Fixtures!$C:$C,'Report - Times'!$A50,Fixtures!$E:$E,'Report - Times'!$B50,Fixtures!$G:$G,'Report - Times'!$L$1,Fixtures!$H:$H,'Report - Times'!$N$2))+(COUNTIFS(Fixtures!$C:$C,'Report - Times'!$A50,Fixtures!$E:$E,'Report - Times'!$B50,Fixtures!$G:$G,'Report - Times'!$L$1,Fixtures!$J:$J,'Report - Times'!$N$2))</f>
        <v>0</v>
      </c>
      <c r="O50" s="55">
        <f>SUM(COUNTIFS(Fixtures!$C:$C,'Report - Times'!$A50,Fixtures!$E:$E,'Report - Times'!$B50,Fixtures!$G:$G,'Report - Times'!$L$1,Fixtures!$H:$H,'Report - Times'!$O$2))+(COUNTIFS(Fixtures!$C:$C,'Report - Times'!$A50,Fixtures!$E:$E,'Report - Times'!$B50,Fixtures!$G:$G,'Report - Times'!$L$1,Fixtures!$J:$J,'Report - Times'!$O$2))</f>
        <v>0</v>
      </c>
      <c r="P50" s="66">
        <f>SUM(COUNTIFS(Fixtures!$C:$C,'Report - Times'!$A50,Fixtures!$E:$E,'Report - Times'!$B50,Fixtures!$G:$G,'Report - Times'!$L$1,Fixtures!$H:$H,'Report - Times'!$P$2))+(COUNTIFS(Fixtures!$C:$C,'Report - Times'!$A50,Fixtures!$E:$E,'Report - Times'!$B50,Fixtures!$G:$G,'Report - Times'!$L$1,Fixtures!$J:$J,'Report - Times'!$P$2))</f>
        <v>0</v>
      </c>
      <c r="Q50" s="121">
        <f>SUM(COUNTIFS(Fixtures!$C:$C,'Report - Times'!$A50,Fixtures!$E:$E,'Report - Times'!$B50,Fixtures!$G:$G,'Report - Times'!$Q$1,Fixtures!$H:$H,'Report - Times'!$Q$2))+(COUNTIFS(Fixtures!$C:$C,'Report - Times'!$A50,Fixtures!$E:$E,'Report - Times'!$B50,Fixtures!$G:$G,'Report - Times'!$Q$1,Fixtures!$J:$J,'Report - Times'!$Q$2))</f>
        <v>0</v>
      </c>
      <c r="R50" s="55">
        <f>SUM(COUNTIFS(Fixtures!$C:$C,'Report - Times'!$A50,Fixtures!$E:$E,'Report - Times'!$B50,Fixtures!$G:$G,'Report - Times'!$Q$1,Fixtures!$H:$H,'Report - Times'!$R$2))+(COUNTIFS(Fixtures!$C:$C,'Report - Times'!$A50,Fixtures!$E:$E,'Report - Times'!$B50,Fixtures!$G:$G,'Report - Times'!$Q$1,Fixtures!$J:$J,'Report - Times'!$R$2))</f>
        <v>0</v>
      </c>
      <c r="S50" s="55">
        <f>SUM(COUNTIFS(Fixtures!$C:$C,'Report - Times'!$A50,Fixtures!$E:$E,'Report - Times'!$B50,Fixtures!$G:$G,'Report - Times'!$Q$1,Fixtures!$H:$H,'Report - Times'!$S$2))+(COUNTIFS(Fixtures!$C:$C,'Report - Times'!$A50,Fixtures!$E:$E,'Report - Times'!$B50,Fixtures!$G:$G,'Report - Times'!$Q$1,Fixtures!$J:$J,'Report - Times'!$S$2))</f>
        <v>0</v>
      </c>
      <c r="T50" s="55">
        <f>SUM(COUNTIFS(Fixtures!$C:$C,'Report - Times'!$A50,Fixtures!$E:$E,'Report - Times'!$B50,Fixtures!$G:$G,'Report - Times'!$Q$1,Fixtures!$H:$H,'Report - Times'!$T$2))+(COUNTIFS(Fixtures!$C:$C,'Report - Times'!$A50,Fixtures!$E:$E,'Report - Times'!$B50,Fixtures!$G:$G,'Report - Times'!$Q$1,Fixtures!$J:$J,'Report - Times'!$T$2))</f>
        <v>0</v>
      </c>
      <c r="U50" s="122">
        <f>SUM(COUNTIFS(Fixtures!$C:$C,'Report - Times'!$A50,Fixtures!$E:$E,'Report - Times'!$B50,Fixtures!$G:$G,'Report - Times'!$Q$1,Fixtures!$H:$H,'Report - Times'!$U$2))+(COUNTIFS(Fixtures!$C:$C,'Report - Times'!$A50,Fixtures!$E:$E,'Report - Times'!$B50,Fixtures!$G:$G,'Report - Times'!$Q$1,Fixtures!$J:$J,'Report - Times'!$U$2))</f>
        <v>0</v>
      </c>
      <c r="V50" s="121">
        <f>SUM(COUNTIFS(Fixtures!$C:$C,'Report - Times'!$A50,Fixtures!$E:$E,'Report - Times'!$B50,Fixtures!$G:$G,'Report - Times'!$V$1,Fixtures!$H:$H,'Report - Times'!$V$2))+(COUNTIFS(Fixtures!$C:$C,'Report - Times'!$A50,Fixtures!$E:$E,'Report - Times'!$B50,Fixtures!$G:$G,'Report - Times'!$V$1,Fixtures!$J:$J,'Report - Times'!$V$2))</f>
        <v>1</v>
      </c>
      <c r="W50" s="55">
        <f>SUM(COUNTIFS(Fixtures!$C:$C,'Report - Times'!$A50,Fixtures!$E:$E,'Report - Times'!$B50,Fixtures!$G:$G,'Report - Times'!$V$1,Fixtures!$H:$H,'Report - Times'!$W$2))+(COUNTIFS(Fixtures!$C:$C,'Report - Times'!$A50,Fixtures!$E:$E,'Report - Times'!$B50,Fixtures!$G:$G,'Report - Times'!$V$1,Fixtures!$J:$J,'Report - Times'!$W$2))</f>
        <v>1</v>
      </c>
      <c r="X50" s="55">
        <f>SUM(COUNTIFS(Fixtures!$C:$C,'Report - Times'!$A50,Fixtures!$E:$E,'Report - Times'!$B50,Fixtures!$G:$G,'Report - Times'!$V$1,Fixtures!$H:$H,'Report - Times'!$X$2))+(COUNTIFS(Fixtures!$C:$C,'Report - Times'!$A50,Fixtures!$E:$E,'Report - Times'!$B50,Fixtures!$G:$G,'Report - Times'!$V$1,Fixtures!$J:$J,'Report - Times'!$X$2))</f>
        <v>0</v>
      </c>
      <c r="Y50" s="55">
        <f>SUM(COUNTIFS(Fixtures!$C:$C,'Report - Times'!$A50,Fixtures!$E:$E,'Report - Times'!$B50,Fixtures!$G:$G,'Report - Times'!$V$1,Fixtures!$H:$H,'Report - Times'!$Y$2))+(COUNTIFS(Fixtures!$C:$C,'Report - Times'!$A50,Fixtures!$E:$E,'Report - Times'!$B50,Fixtures!$G:$G,'Report - Times'!$V$1,Fixtures!$J:$J,'Report - Times'!$Y$2))</f>
        <v>0</v>
      </c>
      <c r="Z50" s="122">
        <f>SUM(COUNTIFS(Fixtures!$C:$C,'Report - Times'!$A50,Fixtures!$E:$E,'Report - Times'!$B50,Fixtures!$G:$G,'Report - Times'!$V$1,Fixtures!$H:$H,'Report - Times'!$Z$2))+(COUNTIFS(Fixtures!$C:$C,'Report - Times'!$A50,Fixtures!$E:$E,'Report - Times'!$B50,Fixtures!$G:$G,'Report - Times'!$V$1,Fixtures!$J:$J,'Report - Times'!$Z$2))</f>
        <v>0</v>
      </c>
      <c r="AA50" s="127">
        <f>SUM(COUNTIFS(Fixtures!$C:$C,'Report - Times'!$A50,Fixtures!$E:$E,'Report - Times'!$B50,Fixtures!$G:$G,'Report - Times'!$AA$1,Fixtures!$H:$H,'Report - Times'!$AA$2))+(COUNTIFS(Fixtures!$C:$C,'Report - Times'!$A50,Fixtures!$E:$E,'Report - Times'!$B50,Fixtures!$G:$G,'Report - Times'!$AA$1,Fixtures!$J:$J,'Report - Times'!$AA$2))</f>
        <v>0</v>
      </c>
      <c r="AB50" s="49">
        <f>SUM(COUNTIFS(Fixtures!$C:$C,'Report - Times'!$A50,Fixtures!$E:$E,'Report - Times'!$B50,Fixtures!$G:$G,'Report - Times'!$AA$1,Fixtures!$H:$H,'Report - Times'!$AB$2))+(COUNTIFS(Fixtures!$C:$C,'Report - Times'!$A50,Fixtures!$E:$E,'Report - Times'!$B50,Fixtures!$G:$G,'Report - Times'!$AA$1,Fixtures!$J:$J,'Report - Times'!$AB$2))</f>
        <v>0</v>
      </c>
      <c r="AC50" s="49">
        <f>SUM(COUNTIFS(Fixtures!$C:$C,'Report - Times'!$A50,Fixtures!$E:$E,'Report - Times'!$B50,Fixtures!$G:$G,'Report - Times'!$AA$1,Fixtures!$H:$H,'Report - Times'!$AC$2))+(COUNTIFS(Fixtures!$C:$C,'Report - Times'!$A50,Fixtures!$E:$E,'Report - Times'!$B50,Fixtures!$G:$G,'Report - Times'!$AA$1,Fixtures!$J:$J,'Report - Times'!$AC$2))</f>
        <v>0</v>
      </c>
      <c r="AD50" s="49">
        <f>SUM(COUNTIFS(Fixtures!$C:$C,'Report - Times'!$A50,Fixtures!$E:$E,'Report - Times'!$B50,Fixtures!$G:$G,'Report - Times'!$AA$1,Fixtures!$H:$H,'Report - Times'!$AD$2))+(COUNTIFS(Fixtures!$C:$C,'Report - Times'!$A50,Fixtures!$E:$E,'Report - Times'!$B50,Fixtures!$G:$G,'Report - Times'!$AA$1,Fixtures!$J:$J,'Report - Times'!$AD$2))</f>
        <v>0</v>
      </c>
      <c r="AE50" s="49">
        <f>SUM(COUNTIFS(Fixtures!$C:$C,'Report - Times'!$A50,Fixtures!$E:$E,'Report - Times'!$B50,Fixtures!$G:$G,'Report - Times'!$AA$1,Fixtures!$H:$H,'Report - Times'!$AE$2))+(COUNTIFS(Fixtures!$C:$C,'Report - Times'!$A50,Fixtures!$E:$E,'Report - Times'!$B50,Fixtures!$G:$G,'Report - Times'!$AA$1,Fixtures!$J:$J,'Report - Times'!$AE$2))</f>
        <v>0</v>
      </c>
      <c r="AF50" s="128">
        <f>SUM(COUNTIFS(Fixtures!$C:$C,'Report - Times'!$A50,Fixtures!$E:$E,'Report - Times'!$B50,Fixtures!$G:$G,'Report - Times'!$AA$1,Fixtures!$H:$H,'Report - Times'!$AF$2))+(COUNTIFS(Fixtures!$C:$C,'Report - Times'!$A50,Fixtures!$E:$E,'Report - Times'!$B50,Fixtures!$G:$G,'Report - Times'!$AA$1,Fixtures!$J:$J,'Report - Times'!$AF$2))</f>
        <v>0</v>
      </c>
      <c r="AG50" s="121">
        <f>SUM(COUNTIFS(Fixtures!$C:$C,'Report - Times'!$A50,Fixtures!$E:$E,'Report - Times'!$B50,Fixtures!$G:$G,'Report - Times'!$AG$1,Fixtures!$H:$H,'Report - Times'!$AG$2))+(COUNTIFS(Fixtures!$C:$C,'Report - Times'!$A50,Fixtures!$E:$E,'Report - Times'!$B50,Fixtures!$G:$G,'Report - Times'!$AG$1,Fixtures!$J:$J,'Report - Times'!$AG$2))</f>
        <v>0</v>
      </c>
      <c r="AH50" s="56">
        <f>SUM(COUNTIFS(Fixtures!$C:$C,'Report - Times'!$A50,Fixtures!$E:$E,'Report - Times'!$B50,Fixtures!$G:$G,'Report - Times'!$AG$1,Fixtures!$H:$H,'Report - Times'!$AH$2))+(COUNTIFS(Fixtures!$C:$C,'Report - Times'!$A50,Fixtures!$E:$E,'Report - Times'!$B50,Fixtures!$G:$G,'Report - Times'!$AG$1,Fixtures!$J:$J,'Report - Times'!$AH$2))</f>
        <v>0</v>
      </c>
      <c r="AI50" s="55">
        <f>SUM(COUNTIFS(Fixtures!$C:$C,'Report - Times'!$A50,Fixtures!$E:$E,'Report - Times'!$B50,Fixtures!$G:$G,'Report - Times'!$AG$1,Fixtures!$H:$H,'Report - Times'!$AI$2))+(COUNTIFS(Fixtures!$C:$C,'Report - Times'!$A50,Fixtures!$E:$E,'Report - Times'!$B50,Fixtures!$G:$G,'Report - Times'!$AG$1,Fixtures!$J:$J,'Report - Times'!$AI$2))</f>
        <v>0</v>
      </c>
      <c r="AJ50" s="55">
        <f>SUM(COUNTIFS(Fixtures!$C:$C,'Report - Times'!$A50,Fixtures!$E:$E,'Report - Times'!$B50,Fixtures!$G:$G,'Report - Times'!$AG$1,Fixtures!$H:$H,'Report - Times'!$AJ$2))+(COUNTIFS(Fixtures!$C:$C,'Report - Times'!$A50,Fixtures!$E:$E,'Report - Times'!$B50,Fixtures!$G:$G,'Report - Times'!$AG$1,Fixtures!$J:$J,'Report - Times'!$AJ$2))</f>
        <v>0</v>
      </c>
      <c r="AK50" s="55">
        <f>SUM(COUNTIFS(Fixtures!$C:$C,'Report - Times'!$A50,Fixtures!$E:$E,'Report - Times'!$B50,Fixtures!$G:$G,'Report - Times'!$AG$1,Fixtures!$H:$H,'Report - Times'!$AK$2))+(COUNTIFS(Fixtures!$C:$C,'Report - Times'!$A50,Fixtures!$E:$E,'Report - Times'!$B50,Fixtures!$G:$G,'Report - Times'!$AG$1,Fixtures!$J:$J,'Report - Times'!$AK$2))</f>
        <v>0</v>
      </c>
      <c r="AL50" s="122">
        <f>SUM(COUNTIFS(Fixtures!$C:$C,'Report - Times'!$A50,Fixtures!$E:$E,'Report - Times'!$B50,Fixtures!$G:$G,'Report - Times'!$AG$1,Fixtures!$H:$H,'Report - Times'!$AL$2))+(COUNTIFS(Fixtures!$C:$C,'Report - Times'!$A50,Fixtures!$E:$E,'Report - Times'!$B50,Fixtures!$G:$G,'Report - Times'!$AG$1,Fixtures!$J:$J,'Report - Times'!$AL$2))</f>
        <v>0</v>
      </c>
      <c r="AM50" s="121">
        <f>SUM(COUNTIFS(Fixtures!$C:$C,'Report - Times'!$A50,Fixtures!$E:$E,'Report - Times'!$B50,Fixtures!$G:$G,'Report - Times'!$AM$1,Fixtures!$H:$H,'Report - Times'!$AM$2))+(COUNTIFS(Fixtures!$C:$C,'Report - Times'!$A50,Fixtures!$E:$E,'Report - Times'!$B50,Fixtures!$G:$G,'Report - Times'!$AM$1,Fixtures!$J:$J,'Report - Times'!$AM$2))</f>
        <v>0</v>
      </c>
      <c r="AN50" s="55">
        <f>SUM(COUNTIFS(Fixtures!$C:$C,'Report - Times'!$A50,Fixtures!$E:$E,'Report - Times'!$B50,Fixtures!$G:$G,'Report - Times'!$AM$1,Fixtures!$H:$H,'Report - Times'!$AN$2))+(COUNTIFS(Fixtures!$C:$C,'Report - Times'!$A50,Fixtures!$E:$E,'Report - Times'!$B50,Fixtures!$G:$G,'Report - Times'!$AM$1,Fixtures!$J:$J,'Report - Times'!$AN$2))</f>
        <v>0</v>
      </c>
      <c r="AO50" s="55">
        <f>SUM(COUNTIFS(Fixtures!$C:$C,'Report - Times'!$A50,Fixtures!$E:$E,'Report - Times'!$B50,Fixtures!$G:$G,'Report - Times'!$AM$1,Fixtures!$H:$H,'Report - Times'!$AO$2))+(COUNTIFS(Fixtures!$C:$C,'Report - Times'!$A50,Fixtures!$E:$E,'Report - Times'!$B50,Fixtures!$G:$G,'Report - Times'!$AM$1,Fixtures!$J:$J,'Report - Times'!$AO$2))</f>
        <v>0</v>
      </c>
      <c r="AP50" s="55">
        <f>SUM(COUNTIFS(Fixtures!$C:$C,'Report - Times'!$A50,Fixtures!$E:$E,'Report - Times'!$B50,Fixtures!$G:$G,'Report - Times'!$AM$1,Fixtures!$H:$H,'Report - Times'!$AP$2))+(COUNTIFS(Fixtures!$C:$C,'Report - Times'!$A50,Fixtures!$E:$E,'Report - Times'!$B50,Fixtures!$G:$G,'Report - Times'!$AM$1,Fixtures!$J:$J,'Report - Times'!$AP$2))</f>
        <v>0</v>
      </c>
      <c r="AQ50" s="55">
        <f>SUM(COUNTIFS(Fixtures!$C:$C,'Report - Times'!$A50,Fixtures!$E:$E,'Report - Times'!$B50,Fixtures!$G:$G,'Report - Times'!$AM$1,Fixtures!$H:$H,'Report - Times'!$AQ$2))+(COUNTIFS(Fixtures!$C:$C,'Report - Times'!$A50,Fixtures!$E:$E,'Report - Times'!$B50,Fixtures!$G:$G,'Report - Times'!$AM$1,Fixtures!$J:$J,'Report - Times'!$AQ$2))</f>
        <v>0</v>
      </c>
      <c r="AR50" s="122">
        <f>SUM(COUNTIFS(Fixtures!$C:$C,'Report - Times'!$A50,Fixtures!$E:$E,'Report - Times'!$B50,Fixtures!$G:$G,'Report - Times'!$AM$1,Fixtures!$H:$H,'Report - Times'!$AR$2))+(COUNTIFS(Fixtures!$C:$C,'Report - Times'!$A50,Fixtures!$E:$E,'Report - Times'!$B50,Fixtures!$G:$G,'Report - Times'!$AM$1,Fixtures!$J:$J,'Report - Times'!$AR$2))</f>
        <v>0</v>
      </c>
      <c r="AS50" s="121">
        <f>SUM(COUNTIFS(Fixtures!$C:$C,'Report - Times'!$A50,Fixtures!$E:$E,'Report - Times'!$B50,Fixtures!$F:$F,'Report - Times'!C50,Fixtures!$G:$G,'Report - Times'!$AS$1,Fixtures!$H:$H,'Report - Times'!$AS$2))+(COUNTIFS(Fixtures!$C:$C,'Report - Times'!$A50,Fixtures!$E:$E,'Report - Times'!$B50,Fixtures!$F:$F,'Report - Times'!C50,Fixtures!$G:$G,'Report - Times'!$AS$1,Fixtures!$J:$J,'Report - Times'!$AS$2))</f>
        <v>0</v>
      </c>
      <c r="AT50" s="55">
        <f>SUM(COUNTIFS(Fixtures!$C:$C,'Report - Times'!$A50,Fixtures!$E:$E,'Report - Times'!$B50,Fixtures!$F:$F,'Report - Times'!$C50,Fixtures!$G:$G,'Report - Times'!$AS$1,Fixtures!$H:$H,'Report - Times'!$AT$2))+(COUNTIFS(Fixtures!$C:$C,'Report - Times'!$A50,Fixtures!$E:$E,'Report - Times'!$B50,Fixtures!$F:$F,'Report - Times'!$C50,Fixtures!$G:$G,'Report - Times'!$AS$1,Fixtures!$J:$J,'Report - Times'!$AT$2))</f>
        <v>0</v>
      </c>
      <c r="AU50" s="55">
        <f>SUM(COUNTIFS(Fixtures!$C:$C,'Report - Times'!$A50,Fixtures!$E:$E,'Report - Times'!$B50,Fixtures!$F:$F,'Report - Times'!$C50,Fixtures!$G:$G,'Report - Times'!$AS$1,Fixtures!$H:$H,'Report - Times'!$AU$2))+(COUNTIFS(Fixtures!$C:$C,'Report - Times'!$A50,Fixtures!$E:$E,'Report - Times'!$B50,Fixtures!$F:$F,'Report - Times'!$C50,Fixtures!$G:$G,'Report - Times'!$AS$1,Fixtures!$J:$J,'Report - Times'!$AU$2))</f>
        <v>0</v>
      </c>
      <c r="AV50" s="55">
        <f>SUM(COUNTIFS(Fixtures!$C:$C,'Report - Times'!$A50,Fixtures!$E:$E,'Report - Times'!$B50,Fixtures!$F:$F,'Report - Times'!$C50,Fixtures!$G:$G,'Report - Times'!$AS$1,Fixtures!$H:$H,'Report - Times'!$AV$2))+(COUNTIFS(Fixtures!$C:$C,'Report - Times'!$A50,Fixtures!$E:$E,'Report - Times'!$B50,Fixtures!$F:$F,'Report - Times'!$C50,Fixtures!$G:$G,'Report - Times'!$AS$1,Fixtures!$J:$J,'Report - Times'!$AV$2))</f>
        <v>0</v>
      </c>
      <c r="AW50" s="122">
        <f>SUM(COUNTIFS(Fixtures!$C:$C,'Report - Times'!$A50,Fixtures!$E:$E,'Report - Times'!$B50,Fixtures!$F:$F,'Report - Times'!$C50,Fixtures!$G:$G,'Report - Times'!$AS$1,Fixtures!$H:$H,'Report - Times'!$AW$2))+(COUNTIFS(Fixtures!$C:$C,'Report - Times'!$A50,Fixtures!$E:$E,'Report - Times'!$B50,Fixtures!$F:$F,'Report - Times'!$C50,Fixtures!$G:$G,'Report - Times'!$AS$1,Fixtures!$J:$J,'Report - Times'!$AW$2))</f>
        <v>0</v>
      </c>
      <c r="AX50" s="121">
        <f>SUM(COUNTIFS(Fixtures!$C:$C,'Report - Times'!$A50,Fixtures!$E:$E,'Report - Times'!$B50,Fixtures!$G:$G,'Report - Times'!$AX$1,Fixtures!$H:$H,'Report - Times'!$AX$2))+(COUNTIFS(Fixtures!$C:$C,'Report - Times'!$A50,Fixtures!$E:$E,'Report - Times'!$B50,Fixtures!$G:$G,'Report - Times'!$AX$1,Fixtures!$J:$J,'Report - Times'!$AX$2))</f>
        <v>0</v>
      </c>
      <c r="AY50" s="55">
        <f>SUM(COUNTIFS(Fixtures!$C:$C,'Report - Times'!$A50,Fixtures!$E:$E,'Report - Times'!$B50,Fixtures!$G:$G,'Report - Times'!$AX$1,Fixtures!$H:$H,'Report - Times'!$AY$2))+(COUNTIFS(Fixtures!$C:$C,'Report - Times'!$A50,Fixtures!$E:$E,'Report - Times'!$B50,Fixtures!$G:$G,'Report - Times'!$AX$1,Fixtures!$J:$J,'Report - Times'!$AY$2))</f>
        <v>0</v>
      </c>
      <c r="AZ50" s="55">
        <f>SUM(COUNTIFS(Fixtures!$C:$C,'Report - Times'!$A50,Fixtures!$E:$E,'Report - Times'!$B50,Fixtures!$G:$G,'Report - Times'!$AX$1,Fixtures!$H:$H,'Report - Times'!$AZ$2))+(COUNTIFS(Fixtures!$C:$C,'Report - Times'!$A50,Fixtures!$E:$E,'Report - Times'!$B50,Fixtures!$G:$G,'Report - Times'!$AX$1,Fixtures!$J:$J,'Report - Times'!$AZ$2))</f>
        <v>0</v>
      </c>
      <c r="BA50" s="55">
        <f>SUM(COUNTIFS(Fixtures!$C:$C,'Report - Times'!$A50,Fixtures!$E:$E,'Report - Times'!$B50,Fixtures!$G:$G,'Report - Times'!$AX$1,Fixtures!$H:$H,'Report - Times'!$BA$2))+(COUNTIFS(Fixtures!$C:$C,'Report - Times'!$A50,Fixtures!$E:$E,'Report - Times'!$B50,Fixtures!$G:$G,'Report - Times'!$AX$1,Fixtures!$J:$J,'Report - Times'!$BA$2))</f>
        <v>0</v>
      </c>
      <c r="BB50" s="122">
        <f>SUM(COUNTIFS(Fixtures!$C:$C,'Report - Times'!$A50,Fixtures!$E:$E,'Report - Times'!$B50,Fixtures!$G:$G,'Report - Times'!$AX$1,Fixtures!$H:$H,'Report - Times'!$BB$2))+(COUNTIFS(Fixtures!$C:$C,'Report - Times'!$A50,Fixtures!$E:$E,'Report - Times'!$B50,Fixtures!$G:$G,'Report - Times'!$AX$1,Fixtures!$J:$J,'Report - Times'!$BB$2))</f>
        <v>0</v>
      </c>
    </row>
    <row r="51" spans="1:55" s="19" customFormat="1" ht="5.25" x14ac:dyDescent="0.15">
      <c r="A51" s="508"/>
      <c r="B51" s="509"/>
      <c r="C51" s="509"/>
      <c r="D51" s="510"/>
      <c r="E51" s="510"/>
      <c r="F51" s="510"/>
      <c r="G51" s="510"/>
      <c r="H51" s="510"/>
      <c r="I51" s="510"/>
      <c r="J51" s="510"/>
      <c r="K51" s="510"/>
      <c r="L51" s="510"/>
      <c r="M51" s="510"/>
      <c r="N51" s="510"/>
      <c r="O51" s="510"/>
      <c r="P51" s="510"/>
      <c r="Q51" s="510"/>
      <c r="R51" s="510"/>
      <c r="S51" s="510"/>
      <c r="T51" s="510"/>
      <c r="U51" s="510"/>
      <c r="V51" s="510"/>
      <c r="W51" s="510"/>
      <c r="X51" s="510"/>
      <c r="Y51" s="510"/>
      <c r="Z51" s="510"/>
      <c r="AA51" s="510"/>
      <c r="AB51" s="510"/>
      <c r="AC51" s="510"/>
      <c r="AD51" s="510"/>
      <c r="AE51" s="510"/>
      <c r="AF51" s="510"/>
      <c r="AG51" s="510"/>
      <c r="AH51" s="510"/>
      <c r="AI51" s="510"/>
      <c r="AJ51" s="510"/>
      <c r="AK51" s="510"/>
      <c r="AL51" s="510"/>
      <c r="AM51" s="510"/>
      <c r="AN51" s="510"/>
      <c r="AO51" s="510"/>
      <c r="AP51" s="510"/>
      <c r="AQ51" s="510"/>
      <c r="AR51" s="510"/>
      <c r="AS51" s="510"/>
      <c r="AT51" s="510"/>
      <c r="AU51" s="510"/>
      <c r="AV51" s="510"/>
      <c r="AW51" s="510"/>
      <c r="AX51" s="510"/>
      <c r="AY51" s="510"/>
      <c r="AZ51" s="510"/>
      <c r="BA51" s="510"/>
      <c r="BB51" s="511"/>
    </row>
    <row r="52" spans="1:55" s="14" customFormat="1" ht="12" thickBot="1" x14ac:dyDescent="0.25">
      <c r="A52" s="57" t="s">
        <v>254</v>
      </c>
      <c r="B52" s="58">
        <f>SUM(D52:K52)</f>
        <v>288.5</v>
      </c>
      <c r="C52" s="438"/>
      <c r="D52" s="59">
        <f>SUM(D3:D50)</f>
        <v>40</v>
      </c>
      <c r="E52" s="59">
        <f t="shared" ref="E52:K52" si="64">SUM(E3:E50)</f>
        <v>22.5</v>
      </c>
      <c r="F52" s="59">
        <f t="shared" si="64"/>
        <v>40</v>
      </c>
      <c r="G52" s="59">
        <f t="shared" si="64"/>
        <v>60</v>
      </c>
      <c r="H52" s="59">
        <f t="shared" si="64"/>
        <v>30</v>
      </c>
      <c r="I52" s="59">
        <f t="shared" si="64"/>
        <v>36</v>
      </c>
      <c r="J52" s="59">
        <f t="shared" si="64"/>
        <v>30</v>
      </c>
      <c r="K52" s="59">
        <f t="shared" si="64"/>
        <v>30</v>
      </c>
      <c r="L52" s="131">
        <f t="shared" ref="L52:Z52" si="65">SUM(L3:L51)</f>
        <v>16</v>
      </c>
      <c r="M52" s="60">
        <f t="shared" si="65"/>
        <v>16</v>
      </c>
      <c r="N52" s="60">
        <f t="shared" si="65"/>
        <v>16</v>
      </c>
      <c r="O52" s="60">
        <f t="shared" si="65"/>
        <v>16</v>
      </c>
      <c r="P52" s="132">
        <f t="shared" si="65"/>
        <v>16</v>
      </c>
      <c r="Q52" s="131">
        <f t="shared" si="65"/>
        <v>15</v>
      </c>
      <c r="R52" s="60">
        <f t="shared" si="65"/>
        <v>15</v>
      </c>
      <c r="S52" s="60">
        <f t="shared" si="65"/>
        <v>15</v>
      </c>
      <c r="T52" s="60">
        <f t="shared" si="65"/>
        <v>0</v>
      </c>
      <c r="U52" s="132">
        <f t="shared" si="65"/>
        <v>0</v>
      </c>
      <c r="V52" s="131">
        <f t="shared" si="65"/>
        <v>16</v>
      </c>
      <c r="W52" s="60">
        <f t="shared" si="65"/>
        <v>16</v>
      </c>
      <c r="X52" s="60">
        <f t="shared" si="65"/>
        <v>16</v>
      </c>
      <c r="Y52" s="60">
        <f t="shared" si="65"/>
        <v>16</v>
      </c>
      <c r="Z52" s="132">
        <f t="shared" si="65"/>
        <v>16</v>
      </c>
      <c r="AA52" s="131">
        <f>SUM(AA3:AA50)</f>
        <v>20</v>
      </c>
      <c r="AB52" s="60">
        <f>SUM(AB3:AB51)</f>
        <v>20</v>
      </c>
      <c r="AC52" s="60">
        <f>SUM(AC3:AC50)</f>
        <v>20</v>
      </c>
      <c r="AD52" s="60">
        <f>SUM(AD3:AD50)</f>
        <v>20</v>
      </c>
      <c r="AE52" s="60">
        <f>SUM(AE3:AE50)</f>
        <v>20</v>
      </c>
      <c r="AF52" s="132">
        <f>SUM(AF3:AF50)</f>
        <v>20</v>
      </c>
      <c r="AG52" s="131">
        <f t="shared" ref="AG52:BB52" si="66">SUM(AG3:AG51)</f>
        <v>0</v>
      </c>
      <c r="AH52" s="60">
        <f t="shared" si="66"/>
        <v>12</v>
      </c>
      <c r="AI52" s="60">
        <f t="shared" si="66"/>
        <v>12</v>
      </c>
      <c r="AJ52" s="60">
        <f t="shared" si="66"/>
        <v>12</v>
      </c>
      <c r="AK52" s="60">
        <f t="shared" si="66"/>
        <v>12</v>
      </c>
      <c r="AL52" s="132">
        <f t="shared" si="66"/>
        <v>12</v>
      </c>
      <c r="AM52" s="131">
        <f t="shared" si="66"/>
        <v>12</v>
      </c>
      <c r="AN52" s="60">
        <f t="shared" si="66"/>
        <v>12</v>
      </c>
      <c r="AO52" s="60">
        <f t="shared" si="66"/>
        <v>12</v>
      </c>
      <c r="AP52" s="60">
        <f t="shared" si="66"/>
        <v>12</v>
      </c>
      <c r="AQ52" s="60">
        <f t="shared" si="66"/>
        <v>12</v>
      </c>
      <c r="AR52" s="132">
        <f t="shared" si="66"/>
        <v>12</v>
      </c>
      <c r="AS52" s="131">
        <f t="shared" si="66"/>
        <v>12</v>
      </c>
      <c r="AT52" s="60">
        <f t="shared" si="66"/>
        <v>12</v>
      </c>
      <c r="AU52" s="60">
        <f t="shared" si="66"/>
        <v>12</v>
      </c>
      <c r="AV52" s="60">
        <f t="shared" si="66"/>
        <v>12</v>
      </c>
      <c r="AW52" s="132">
        <f t="shared" si="66"/>
        <v>12</v>
      </c>
      <c r="AX52" s="131">
        <f t="shared" si="66"/>
        <v>12</v>
      </c>
      <c r="AY52" s="60">
        <f t="shared" si="66"/>
        <v>12</v>
      </c>
      <c r="AZ52" s="60">
        <f t="shared" si="66"/>
        <v>12</v>
      </c>
      <c r="BA52" s="60">
        <f t="shared" si="66"/>
        <v>12</v>
      </c>
      <c r="BB52" s="132">
        <f t="shared" si="66"/>
        <v>12</v>
      </c>
    </row>
    <row r="53" spans="1:55" s="14" customFormat="1" x14ac:dyDescent="0.25">
      <c r="A53" s="15"/>
      <c r="B53" s="15"/>
      <c r="C53" s="15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50"/>
      <c r="AB53" s="50"/>
      <c r="AC53" s="50"/>
      <c r="AD53" s="50"/>
      <c r="AE53" s="51"/>
      <c r="AF53" s="50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</row>
    <row r="54" spans="1:55" s="61" customFormat="1" ht="12" x14ac:dyDescent="0.25">
      <c r="A54" s="513" t="s">
        <v>73</v>
      </c>
      <c r="B54" s="513"/>
      <c r="C54" s="65"/>
      <c r="D54" s="512" t="s">
        <v>10</v>
      </c>
      <c r="E54" s="512"/>
      <c r="F54" s="512"/>
      <c r="G54" s="512"/>
      <c r="H54" s="512"/>
      <c r="I54" s="512"/>
      <c r="J54" s="512"/>
      <c r="K54" s="512"/>
      <c r="L54" s="53">
        <f>SUM(L4:L7)</f>
        <v>5</v>
      </c>
      <c r="M54" s="53">
        <f t="shared" ref="M54:BB54" si="67">SUM(M4:M7)</f>
        <v>5</v>
      </c>
      <c r="N54" s="53">
        <f t="shared" si="67"/>
        <v>3</v>
      </c>
      <c r="O54" s="53">
        <f t="shared" si="67"/>
        <v>5</v>
      </c>
      <c r="P54" s="53">
        <f t="shared" si="67"/>
        <v>2</v>
      </c>
      <c r="Q54" s="53">
        <f t="shared" si="67"/>
        <v>2</v>
      </c>
      <c r="R54" s="53">
        <f t="shared" si="67"/>
        <v>3</v>
      </c>
      <c r="S54" s="53">
        <f t="shared" si="67"/>
        <v>2</v>
      </c>
      <c r="T54" s="53">
        <f t="shared" si="67"/>
        <v>0</v>
      </c>
      <c r="U54" s="53">
        <f t="shared" si="67"/>
        <v>0</v>
      </c>
      <c r="V54" s="53">
        <f t="shared" si="67"/>
        <v>3</v>
      </c>
      <c r="W54" s="53">
        <f t="shared" si="67"/>
        <v>4</v>
      </c>
      <c r="X54" s="53">
        <f t="shared" si="67"/>
        <v>5</v>
      </c>
      <c r="Y54" s="53">
        <f t="shared" si="67"/>
        <v>5</v>
      </c>
      <c r="Z54" s="53">
        <f t="shared" si="67"/>
        <v>3</v>
      </c>
      <c r="AA54" s="53">
        <f t="shared" si="67"/>
        <v>6</v>
      </c>
      <c r="AB54" s="53">
        <f t="shared" si="67"/>
        <v>6</v>
      </c>
      <c r="AC54" s="53">
        <f t="shared" si="67"/>
        <v>4</v>
      </c>
      <c r="AD54" s="53">
        <f t="shared" si="67"/>
        <v>5</v>
      </c>
      <c r="AE54" s="53">
        <f t="shared" si="67"/>
        <v>4</v>
      </c>
      <c r="AF54" s="53">
        <f t="shared" si="67"/>
        <v>3</v>
      </c>
      <c r="AG54" s="53">
        <f t="shared" si="67"/>
        <v>0</v>
      </c>
      <c r="AH54" s="53">
        <f t="shared" si="67"/>
        <v>0</v>
      </c>
      <c r="AI54" s="53">
        <f t="shared" si="67"/>
        <v>0</v>
      </c>
      <c r="AJ54" s="53">
        <f t="shared" si="67"/>
        <v>0</v>
      </c>
      <c r="AK54" s="53">
        <f t="shared" si="67"/>
        <v>0</v>
      </c>
      <c r="AL54" s="53">
        <f t="shared" si="67"/>
        <v>0</v>
      </c>
      <c r="AM54" s="53">
        <f t="shared" si="67"/>
        <v>0</v>
      </c>
      <c r="AN54" s="53">
        <f t="shared" si="67"/>
        <v>0</v>
      </c>
      <c r="AO54" s="53">
        <f t="shared" si="67"/>
        <v>0</v>
      </c>
      <c r="AP54" s="53">
        <f t="shared" si="67"/>
        <v>0</v>
      </c>
      <c r="AQ54" s="53">
        <f t="shared" si="67"/>
        <v>0</v>
      </c>
      <c r="AR54" s="53">
        <f t="shared" si="67"/>
        <v>0</v>
      </c>
      <c r="AS54" s="53">
        <f t="shared" si="67"/>
        <v>0</v>
      </c>
      <c r="AT54" s="53">
        <f t="shared" si="67"/>
        <v>0</v>
      </c>
      <c r="AU54" s="53">
        <f t="shared" si="67"/>
        <v>0</v>
      </c>
      <c r="AV54" s="53">
        <f t="shared" si="67"/>
        <v>0</v>
      </c>
      <c r="AW54" s="53">
        <f t="shared" si="67"/>
        <v>0</v>
      </c>
      <c r="AX54" s="53">
        <f t="shared" si="67"/>
        <v>0</v>
      </c>
      <c r="AY54" s="53">
        <f t="shared" si="67"/>
        <v>0</v>
      </c>
      <c r="AZ54" s="53">
        <f t="shared" si="67"/>
        <v>0</v>
      </c>
      <c r="BA54" s="53">
        <f t="shared" si="67"/>
        <v>0</v>
      </c>
      <c r="BB54" s="53">
        <f t="shared" si="67"/>
        <v>0</v>
      </c>
      <c r="BC54" s="64"/>
    </row>
    <row r="55" spans="1:55" s="61" customFormat="1" ht="12" x14ac:dyDescent="0.25">
      <c r="A55" s="513"/>
      <c r="B55" s="513"/>
      <c r="C55" s="65"/>
      <c r="D55" s="512" t="s">
        <v>15</v>
      </c>
      <c r="E55" s="512"/>
      <c r="F55" s="512"/>
      <c r="G55" s="512"/>
      <c r="H55" s="512"/>
      <c r="I55" s="512"/>
      <c r="J55" s="512"/>
      <c r="K55" s="512"/>
      <c r="L55" s="53">
        <f>SUM(L9:L20)</f>
        <v>10</v>
      </c>
      <c r="M55" s="53">
        <f t="shared" ref="M55:BB55" si="68">SUM(M9:M20)</f>
        <v>10</v>
      </c>
      <c r="N55" s="53">
        <f t="shared" si="68"/>
        <v>12</v>
      </c>
      <c r="O55" s="53">
        <f t="shared" si="68"/>
        <v>11</v>
      </c>
      <c r="P55" s="53">
        <f t="shared" si="68"/>
        <v>13</v>
      </c>
      <c r="Q55" s="53">
        <f t="shared" si="68"/>
        <v>12</v>
      </c>
      <c r="R55" s="53">
        <f t="shared" si="68"/>
        <v>12</v>
      </c>
      <c r="S55" s="53">
        <f t="shared" si="68"/>
        <v>13</v>
      </c>
      <c r="T55" s="53">
        <f t="shared" si="68"/>
        <v>0</v>
      </c>
      <c r="U55" s="53">
        <f t="shared" si="68"/>
        <v>0</v>
      </c>
      <c r="V55" s="53">
        <f t="shared" si="68"/>
        <v>11</v>
      </c>
      <c r="W55" s="53">
        <f t="shared" si="68"/>
        <v>10</v>
      </c>
      <c r="X55" s="53">
        <f t="shared" si="68"/>
        <v>9</v>
      </c>
      <c r="Y55" s="53">
        <f t="shared" si="68"/>
        <v>11</v>
      </c>
      <c r="Z55" s="53">
        <f t="shared" si="68"/>
        <v>11</v>
      </c>
      <c r="AA55" s="53">
        <f t="shared" si="68"/>
        <v>13</v>
      </c>
      <c r="AB55" s="53">
        <f t="shared" si="68"/>
        <v>13</v>
      </c>
      <c r="AC55" s="53">
        <f t="shared" si="68"/>
        <v>15</v>
      </c>
      <c r="AD55" s="53">
        <f t="shared" si="68"/>
        <v>13</v>
      </c>
      <c r="AE55" s="53">
        <f t="shared" si="68"/>
        <v>13</v>
      </c>
      <c r="AF55" s="53">
        <f t="shared" si="68"/>
        <v>15</v>
      </c>
      <c r="AG55" s="53">
        <f t="shared" si="68"/>
        <v>0</v>
      </c>
      <c r="AH55" s="53">
        <f t="shared" si="68"/>
        <v>0</v>
      </c>
      <c r="AI55" s="53">
        <f t="shared" si="68"/>
        <v>0</v>
      </c>
      <c r="AJ55" s="53">
        <f t="shared" si="68"/>
        <v>0</v>
      </c>
      <c r="AK55" s="53">
        <f t="shared" si="68"/>
        <v>0</v>
      </c>
      <c r="AL55" s="53">
        <f t="shared" si="68"/>
        <v>0</v>
      </c>
      <c r="AM55" s="53">
        <f t="shared" si="68"/>
        <v>0</v>
      </c>
      <c r="AN55" s="53">
        <f t="shared" si="68"/>
        <v>0</v>
      </c>
      <c r="AO55" s="53">
        <f t="shared" si="68"/>
        <v>0</v>
      </c>
      <c r="AP55" s="53">
        <f t="shared" si="68"/>
        <v>0</v>
      </c>
      <c r="AQ55" s="53">
        <f t="shared" si="68"/>
        <v>0</v>
      </c>
      <c r="AR55" s="53">
        <f t="shared" si="68"/>
        <v>0</v>
      </c>
      <c r="AS55" s="53">
        <f t="shared" si="68"/>
        <v>0</v>
      </c>
      <c r="AT55" s="53">
        <f t="shared" si="68"/>
        <v>0</v>
      </c>
      <c r="AU55" s="53">
        <f t="shared" si="68"/>
        <v>0</v>
      </c>
      <c r="AV55" s="53">
        <f t="shared" si="68"/>
        <v>0</v>
      </c>
      <c r="AW55" s="53">
        <f t="shared" si="68"/>
        <v>0</v>
      </c>
      <c r="AX55" s="53">
        <f t="shared" si="68"/>
        <v>0</v>
      </c>
      <c r="AY55" s="53">
        <f t="shared" si="68"/>
        <v>0</v>
      </c>
      <c r="AZ55" s="53">
        <f t="shared" si="68"/>
        <v>0</v>
      </c>
      <c r="BA55" s="53">
        <f t="shared" si="68"/>
        <v>0</v>
      </c>
      <c r="BB55" s="53">
        <f t="shared" si="68"/>
        <v>0</v>
      </c>
      <c r="BC55" s="64"/>
    </row>
    <row r="56" spans="1:55" s="61" customFormat="1" ht="12" x14ac:dyDescent="0.25">
      <c r="A56" s="513"/>
      <c r="B56" s="513"/>
      <c r="C56" s="65"/>
      <c r="D56" s="512" t="s">
        <v>26</v>
      </c>
      <c r="E56" s="512"/>
      <c r="F56" s="512"/>
      <c r="G56" s="512"/>
      <c r="H56" s="512"/>
      <c r="I56" s="512"/>
      <c r="J56" s="512"/>
      <c r="K56" s="512"/>
      <c r="L56" s="53">
        <f>SUM(L22:L32)</f>
        <v>0</v>
      </c>
      <c r="M56" s="53">
        <f t="shared" ref="M56:BB56" si="69">SUM(M22:M32)</f>
        <v>0</v>
      </c>
      <c r="N56" s="53">
        <f t="shared" si="69"/>
        <v>0</v>
      </c>
      <c r="O56" s="53">
        <f t="shared" si="69"/>
        <v>0</v>
      </c>
      <c r="P56" s="53">
        <f t="shared" si="69"/>
        <v>0</v>
      </c>
      <c r="Q56" s="53">
        <f t="shared" si="69"/>
        <v>0</v>
      </c>
      <c r="R56" s="53">
        <f t="shared" si="69"/>
        <v>0</v>
      </c>
      <c r="S56" s="53">
        <f t="shared" si="69"/>
        <v>0</v>
      </c>
      <c r="T56" s="53">
        <f t="shared" si="69"/>
        <v>0</v>
      </c>
      <c r="U56" s="53">
        <f t="shared" si="69"/>
        <v>0</v>
      </c>
      <c r="V56" s="53">
        <f t="shared" si="69"/>
        <v>0</v>
      </c>
      <c r="W56" s="53">
        <f t="shared" si="69"/>
        <v>0</v>
      </c>
      <c r="X56" s="53">
        <f t="shared" si="69"/>
        <v>0</v>
      </c>
      <c r="Y56" s="53">
        <f t="shared" si="69"/>
        <v>0</v>
      </c>
      <c r="Z56" s="53">
        <f t="shared" si="69"/>
        <v>0</v>
      </c>
      <c r="AA56" s="53">
        <f t="shared" si="69"/>
        <v>0</v>
      </c>
      <c r="AB56" s="53">
        <f t="shared" si="69"/>
        <v>0</v>
      </c>
      <c r="AC56" s="53">
        <f t="shared" si="69"/>
        <v>0</v>
      </c>
      <c r="AD56" s="53">
        <f t="shared" si="69"/>
        <v>0</v>
      </c>
      <c r="AE56" s="53">
        <f t="shared" si="69"/>
        <v>1</v>
      </c>
      <c r="AF56" s="53">
        <f t="shared" si="69"/>
        <v>1</v>
      </c>
      <c r="AG56" s="53">
        <f t="shared" si="69"/>
        <v>0</v>
      </c>
      <c r="AH56" s="53">
        <f t="shared" si="69"/>
        <v>0</v>
      </c>
      <c r="AI56" s="53">
        <f t="shared" si="69"/>
        <v>0</v>
      </c>
      <c r="AJ56" s="53">
        <f t="shared" si="69"/>
        <v>0</v>
      </c>
      <c r="AK56" s="53">
        <f t="shared" si="69"/>
        <v>0</v>
      </c>
      <c r="AL56" s="53">
        <f t="shared" si="69"/>
        <v>0</v>
      </c>
      <c r="AM56" s="53">
        <f t="shared" si="69"/>
        <v>12</v>
      </c>
      <c r="AN56" s="53">
        <f t="shared" si="69"/>
        <v>12</v>
      </c>
      <c r="AO56" s="53">
        <f t="shared" si="69"/>
        <v>12</v>
      </c>
      <c r="AP56" s="53">
        <f t="shared" si="69"/>
        <v>12</v>
      </c>
      <c r="AQ56" s="53">
        <f t="shared" si="69"/>
        <v>12</v>
      </c>
      <c r="AR56" s="53">
        <f t="shared" si="69"/>
        <v>12</v>
      </c>
      <c r="AS56" s="53">
        <f t="shared" si="69"/>
        <v>12</v>
      </c>
      <c r="AT56" s="53">
        <f t="shared" si="69"/>
        <v>12</v>
      </c>
      <c r="AU56" s="53">
        <f t="shared" si="69"/>
        <v>12</v>
      </c>
      <c r="AV56" s="53">
        <f t="shared" si="69"/>
        <v>12</v>
      </c>
      <c r="AW56" s="53">
        <f t="shared" si="69"/>
        <v>12</v>
      </c>
      <c r="AX56" s="53">
        <f t="shared" si="69"/>
        <v>12</v>
      </c>
      <c r="AY56" s="53">
        <f t="shared" si="69"/>
        <v>12</v>
      </c>
      <c r="AZ56" s="53">
        <f t="shared" si="69"/>
        <v>12</v>
      </c>
      <c r="BA56" s="53">
        <f t="shared" si="69"/>
        <v>12</v>
      </c>
      <c r="BB56" s="53">
        <f t="shared" si="69"/>
        <v>12</v>
      </c>
      <c r="BC56" s="64"/>
    </row>
    <row r="57" spans="1:55" s="434" customFormat="1" ht="12" x14ac:dyDescent="0.25">
      <c r="A57" s="513"/>
      <c r="B57" s="513"/>
      <c r="C57" s="435"/>
      <c r="D57" s="512" t="s">
        <v>37</v>
      </c>
      <c r="E57" s="512"/>
      <c r="F57" s="512"/>
      <c r="G57" s="512"/>
      <c r="H57" s="512"/>
      <c r="I57" s="512"/>
      <c r="J57" s="512"/>
      <c r="K57" s="512"/>
      <c r="L57" s="53">
        <f>SUM(L34:L38)</f>
        <v>0</v>
      </c>
      <c r="M57" s="53">
        <f t="shared" ref="M57:BB57" si="70">SUM(M34:M38)</f>
        <v>0</v>
      </c>
      <c r="N57" s="53">
        <f t="shared" si="70"/>
        <v>0</v>
      </c>
      <c r="O57" s="53">
        <f t="shared" si="70"/>
        <v>0</v>
      </c>
      <c r="P57" s="53">
        <f t="shared" si="70"/>
        <v>0</v>
      </c>
      <c r="Q57" s="53">
        <f t="shared" si="70"/>
        <v>0</v>
      </c>
      <c r="R57" s="53">
        <f t="shared" si="70"/>
        <v>0</v>
      </c>
      <c r="S57" s="53">
        <f t="shared" si="70"/>
        <v>0</v>
      </c>
      <c r="T57" s="53">
        <f t="shared" si="70"/>
        <v>0</v>
      </c>
      <c r="U57" s="53">
        <f t="shared" si="70"/>
        <v>0</v>
      </c>
      <c r="V57" s="53">
        <f t="shared" si="70"/>
        <v>0</v>
      </c>
      <c r="W57" s="53">
        <f t="shared" si="70"/>
        <v>0</v>
      </c>
      <c r="X57" s="53">
        <f t="shared" si="70"/>
        <v>0</v>
      </c>
      <c r="Y57" s="53">
        <f t="shared" si="70"/>
        <v>0</v>
      </c>
      <c r="Z57" s="53">
        <f t="shared" si="70"/>
        <v>0</v>
      </c>
      <c r="AA57" s="53">
        <f t="shared" si="70"/>
        <v>0</v>
      </c>
      <c r="AB57" s="53">
        <f t="shared" si="70"/>
        <v>0</v>
      </c>
      <c r="AC57" s="53">
        <f t="shared" si="70"/>
        <v>1</v>
      </c>
      <c r="AD57" s="53">
        <f t="shared" si="70"/>
        <v>0</v>
      </c>
      <c r="AE57" s="53">
        <f t="shared" si="70"/>
        <v>0</v>
      </c>
      <c r="AF57" s="53">
        <f t="shared" si="70"/>
        <v>1</v>
      </c>
      <c r="AG57" s="53">
        <f t="shared" si="70"/>
        <v>0</v>
      </c>
      <c r="AH57" s="53">
        <f t="shared" si="70"/>
        <v>12</v>
      </c>
      <c r="AI57" s="53">
        <f t="shared" si="70"/>
        <v>12</v>
      </c>
      <c r="AJ57" s="53">
        <f t="shared" si="70"/>
        <v>12</v>
      </c>
      <c r="AK57" s="53">
        <f t="shared" si="70"/>
        <v>12</v>
      </c>
      <c r="AL57" s="53">
        <f t="shared" si="70"/>
        <v>12</v>
      </c>
      <c r="AM57" s="53">
        <f t="shared" si="70"/>
        <v>0</v>
      </c>
      <c r="AN57" s="53">
        <f t="shared" si="70"/>
        <v>0</v>
      </c>
      <c r="AO57" s="53">
        <f t="shared" si="70"/>
        <v>0</v>
      </c>
      <c r="AP57" s="53">
        <f t="shared" si="70"/>
        <v>0</v>
      </c>
      <c r="AQ57" s="53">
        <f t="shared" si="70"/>
        <v>0</v>
      </c>
      <c r="AR57" s="53">
        <f t="shared" si="70"/>
        <v>0</v>
      </c>
      <c r="AS57" s="53">
        <f t="shared" si="70"/>
        <v>0</v>
      </c>
      <c r="AT57" s="53">
        <f t="shared" si="70"/>
        <v>0</v>
      </c>
      <c r="AU57" s="53">
        <f t="shared" si="70"/>
        <v>0</v>
      </c>
      <c r="AV57" s="53">
        <f t="shared" si="70"/>
        <v>0</v>
      </c>
      <c r="AW57" s="53">
        <f t="shared" si="70"/>
        <v>0</v>
      </c>
      <c r="AX57" s="53">
        <f t="shared" si="70"/>
        <v>0</v>
      </c>
      <c r="AY57" s="53">
        <f t="shared" si="70"/>
        <v>0</v>
      </c>
      <c r="AZ57" s="53">
        <f t="shared" si="70"/>
        <v>0</v>
      </c>
      <c r="BA57" s="53">
        <f t="shared" si="70"/>
        <v>0</v>
      </c>
      <c r="BB57" s="53">
        <f t="shared" si="70"/>
        <v>0</v>
      </c>
      <c r="BC57" s="64"/>
    </row>
    <row r="58" spans="1:55" s="434" customFormat="1" ht="12" x14ac:dyDescent="0.25">
      <c r="A58" s="513"/>
      <c r="B58" s="513"/>
      <c r="C58" s="435"/>
      <c r="D58" s="512" t="s">
        <v>193</v>
      </c>
      <c r="E58" s="512"/>
      <c r="F58" s="512"/>
      <c r="G58" s="512"/>
      <c r="H58" s="512"/>
      <c r="I58" s="512"/>
      <c r="J58" s="512"/>
      <c r="K58" s="512"/>
      <c r="L58" s="53">
        <f>SUM(L40:L42)</f>
        <v>0</v>
      </c>
      <c r="M58" s="53">
        <f t="shared" ref="M58:BB58" si="71">SUM(M40:M42)</f>
        <v>0</v>
      </c>
      <c r="N58" s="53">
        <f t="shared" si="71"/>
        <v>0</v>
      </c>
      <c r="O58" s="53">
        <f t="shared" si="71"/>
        <v>0</v>
      </c>
      <c r="P58" s="53">
        <f t="shared" si="71"/>
        <v>0</v>
      </c>
      <c r="Q58" s="53">
        <f t="shared" si="71"/>
        <v>0</v>
      </c>
      <c r="R58" s="53">
        <f t="shared" si="71"/>
        <v>0</v>
      </c>
      <c r="S58" s="53">
        <f t="shared" si="71"/>
        <v>0</v>
      </c>
      <c r="T58" s="53">
        <f t="shared" si="71"/>
        <v>0</v>
      </c>
      <c r="U58" s="53">
        <f t="shared" si="71"/>
        <v>0</v>
      </c>
      <c r="V58" s="53">
        <f t="shared" si="71"/>
        <v>1</v>
      </c>
      <c r="W58" s="53">
        <f t="shared" si="71"/>
        <v>1</v>
      </c>
      <c r="X58" s="53">
        <f t="shared" si="71"/>
        <v>0</v>
      </c>
      <c r="Y58" s="53">
        <f t="shared" si="71"/>
        <v>0</v>
      </c>
      <c r="Z58" s="53">
        <f t="shared" si="71"/>
        <v>0</v>
      </c>
      <c r="AA58" s="53">
        <f t="shared" si="71"/>
        <v>1</v>
      </c>
      <c r="AB58" s="53">
        <f t="shared" si="71"/>
        <v>1</v>
      </c>
      <c r="AC58" s="53">
        <f t="shared" si="71"/>
        <v>0</v>
      </c>
      <c r="AD58" s="53">
        <f t="shared" si="71"/>
        <v>2</v>
      </c>
      <c r="AE58" s="53">
        <f t="shared" si="71"/>
        <v>2</v>
      </c>
      <c r="AF58" s="53">
        <f t="shared" si="71"/>
        <v>0</v>
      </c>
      <c r="AG58" s="53">
        <f t="shared" si="71"/>
        <v>0</v>
      </c>
      <c r="AH58" s="53">
        <f t="shared" si="71"/>
        <v>0</v>
      </c>
      <c r="AI58" s="53">
        <f t="shared" si="71"/>
        <v>0</v>
      </c>
      <c r="AJ58" s="53">
        <f t="shared" si="71"/>
        <v>0</v>
      </c>
      <c r="AK58" s="53">
        <f t="shared" si="71"/>
        <v>0</v>
      </c>
      <c r="AL58" s="53">
        <f t="shared" si="71"/>
        <v>0</v>
      </c>
      <c r="AM58" s="53">
        <f t="shared" si="71"/>
        <v>0</v>
      </c>
      <c r="AN58" s="53">
        <f t="shared" si="71"/>
        <v>0</v>
      </c>
      <c r="AO58" s="53">
        <f t="shared" si="71"/>
        <v>0</v>
      </c>
      <c r="AP58" s="53">
        <f t="shared" si="71"/>
        <v>0</v>
      </c>
      <c r="AQ58" s="53">
        <f t="shared" si="71"/>
        <v>0</v>
      </c>
      <c r="AR58" s="53">
        <f t="shared" si="71"/>
        <v>0</v>
      </c>
      <c r="AS58" s="53">
        <f t="shared" si="71"/>
        <v>0</v>
      </c>
      <c r="AT58" s="53">
        <f t="shared" si="71"/>
        <v>0</v>
      </c>
      <c r="AU58" s="53">
        <f t="shared" si="71"/>
        <v>0</v>
      </c>
      <c r="AV58" s="53">
        <f t="shared" si="71"/>
        <v>0</v>
      </c>
      <c r="AW58" s="53">
        <f t="shared" si="71"/>
        <v>0</v>
      </c>
      <c r="AX58" s="53">
        <f t="shared" si="71"/>
        <v>0</v>
      </c>
      <c r="AY58" s="53">
        <f t="shared" si="71"/>
        <v>0</v>
      </c>
      <c r="AZ58" s="53">
        <f t="shared" si="71"/>
        <v>0</v>
      </c>
      <c r="BA58" s="53">
        <f t="shared" si="71"/>
        <v>0</v>
      </c>
      <c r="BB58" s="53">
        <f t="shared" si="71"/>
        <v>0</v>
      </c>
      <c r="BC58" s="64"/>
    </row>
    <row r="59" spans="1:55" s="434" customFormat="1" ht="12" x14ac:dyDescent="0.25">
      <c r="A59" s="513"/>
      <c r="B59" s="513"/>
      <c r="C59" s="435"/>
      <c r="D59" s="512" t="s">
        <v>194</v>
      </c>
      <c r="E59" s="512"/>
      <c r="F59" s="512"/>
      <c r="G59" s="512"/>
      <c r="H59" s="512"/>
      <c r="I59" s="512"/>
      <c r="J59" s="512"/>
      <c r="K59" s="512"/>
      <c r="L59" s="53">
        <f>SUM(L44:L46)</f>
        <v>0</v>
      </c>
      <c r="M59" s="53">
        <f t="shared" ref="M59:BB59" si="72">SUM(M44:M46)</f>
        <v>0</v>
      </c>
      <c r="N59" s="53">
        <f t="shared" si="72"/>
        <v>1</v>
      </c>
      <c r="O59" s="53">
        <f t="shared" si="72"/>
        <v>0</v>
      </c>
      <c r="P59" s="53">
        <f t="shared" si="72"/>
        <v>1</v>
      </c>
      <c r="Q59" s="53">
        <f t="shared" si="72"/>
        <v>1</v>
      </c>
      <c r="R59" s="53">
        <f t="shared" si="72"/>
        <v>0</v>
      </c>
      <c r="S59" s="53">
        <f t="shared" si="72"/>
        <v>0</v>
      </c>
      <c r="T59" s="53">
        <f t="shared" si="72"/>
        <v>0</v>
      </c>
      <c r="U59" s="53">
        <f t="shared" si="72"/>
        <v>0</v>
      </c>
      <c r="V59" s="53">
        <f t="shared" si="72"/>
        <v>0</v>
      </c>
      <c r="W59" s="53">
        <f t="shared" si="72"/>
        <v>0</v>
      </c>
      <c r="X59" s="53">
        <f t="shared" si="72"/>
        <v>2</v>
      </c>
      <c r="Y59" s="53">
        <f t="shared" si="72"/>
        <v>0</v>
      </c>
      <c r="Z59" s="53">
        <f t="shared" si="72"/>
        <v>2</v>
      </c>
      <c r="AA59" s="53">
        <f t="shared" si="72"/>
        <v>0</v>
      </c>
      <c r="AB59" s="53">
        <f t="shared" si="72"/>
        <v>0</v>
      </c>
      <c r="AC59" s="53">
        <f t="shared" si="72"/>
        <v>0</v>
      </c>
      <c r="AD59" s="53">
        <f t="shared" si="72"/>
        <v>0</v>
      </c>
      <c r="AE59" s="53">
        <f t="shared" si="72"/>
        <v>0</v>
      </c>
      <c r="AF59" s="53">
        <f t="shared" si="72"/>
        <v>0</v>
      </c>
      <c r="AG59" s="53">
        <f t="shared" si="72"/>
        <v>0</v>
      </c>
      <c r="AH59" s="53">
        <f t="shared" si="72"/>
        <v>0</v>
      </c>
      <c r="AI59" s="53">
        <f t="shared" si="72"/>
        <v>0</v>
      </c>
      <c r="AJ59" s="53">
        <f t="shared" si="72"/>
        <v>0</v>
      </c>
      <c r="AK59" s="53">
        <f t="shared" si="72"/>
        <v>0</v>
      </c>
      <c r="AL59" s="53">
        <f t="shared" si="72"/>
        <v>0</v>
      </c>
      <c r="AM59" s="53">
        <f t="shared" si="72"/>
        <v>0</v>
      </c>
      <c r="AN59" s="53">
        <f t="shared" si="72"/>
        <v>0</v>
      </c>
      <c r="AO59" s="53">
        <f t="shared" si="72"/>
        <v>0</v>
      </c>
      <c r="AP59" s="53">
        <f t="shared" si="72"/>
        <v>0</v>
      </c>
      <c r="AQ59" s="53">
        <f t="shared" si="72"/>
        <v>0</v>
      </c>
      <c r="AR59" s="53">
        <f t="shared" si="72"/>
        <v>0</v>
      </c>
      <c r="AS59" s="53">
        <f t="shared" si="72"/>
        <v>0</v>
      </c>
      <c r="AT59" s="53">
        <f t="shared" si="72"/>
        <v>0</v>
      </c>
      <c r="AU59" s="53">
        <f t="shared" si="72"/>
        <v>0</v>
      </c>
      <c r="AV59" s="53">
        <f t="shared" si="72"/>
        <v>0</v>
      </c>
      <c r="AW59" s="53">
        <f t="shared" si="72"/>
        <v>0</v>
      </c>
      <c r="AX59" s="53">
        <f t="shared" si="72"/>
        <v>0</v>
      </c>
      <c r="AY59" s="53">
        <f t="shared" si="72"/>
        <v>0</v>
      </c>
      <c r="AZ59" s="53">
        <f t="shared" si="72"/>
        <v>0</v>
      </c>
      <c r="BA59" s="53">
        <f t="shared" si="72"/>
        <v>0</v>
      </c>
      <c r="BB59" s="53">
        <f t="shared" si="72"/>
        <v>0</v>
      </c>
      <c r="BC59" s="64"/>
    </row>
    <row r="60" spans="1:55" s="61" customFormat="1" ht="12" x14ac:dyDescent="0.25">
      <c r="A60" s="513"/>
      <c r="B60" s="513"/>
      <c r="C60" s="65"/>
      <c r="D60" s="512" t="s">
        <v>195</v>
      </c>
      <c r="E60" s="512"/>
      <c r="F60" s="512"/>
      <c r="G60" s="512"/>
      <c r="H60" s="512"/>
      <c r="I60" s="512"/>
      <c r="J60" s="512"/>
      <c r="K60" s="512"/>
      <c r="L60" s="53">
        <f>SUM(L48:L50)</f>
        <v>1</v>
      </c>
      <c r="M60" s="53">
        <f t="shared" ref="M60:BB60" si="73">SUM(M48:M50)</f>
        <v>1</v>
      </c>
      <c r="N60" s="53">
        <f t="shared" si="73"/>
        <v>0</v>
      </c>
      <c r="O60" s="53">
        <f t="shared" si="73"/>
        <v>0</v>
      </c>
      <c r="P60" s="53">
        <f t="shared" si="73"/>
        <v>0</v>
      </c>
      <c r="Q60" s="53">
        <f t="shared" si="73"/>
        <v>0</v>
      </c>
      <c r="R60" s="53">
        <f t="shared" si="73"/>
        <v>0</v>
      </c>
      <c r="S60" s="53">
        <f t="shared" si="73"/>
        <v>0</v>
      </c>
      <c r="T60" s="53">
        <f t="shared" si="73"/>
        <v>0</v>
      </c>
      <c r="U60" s="53">
        <f t="shared" si="73"/>
        <v>0</v>
      </c>
      <c r="V60" s="53">
        <f t="shared" si="73"/>
        <v>1</v>
      </c>
      <c r="W60" s="53">
        <f t="shared" si="73"/>
        <v>1</v>
      </c>
      <c r="X60" s="53">
        <f t="shared" si="73"/>
        <v>0</v>
      </c>
      <c r="Y60" s="53">
        <f t="shared" si="73"/>
        <v>0</v>
      </c>
      <c r="Z60" s="53">
        <f t="shared" si="73"/>
        <v>0</v>
      </c>
      <c r="AA60" s="53">
        <f t="shared" si="73"/>
        <v>0</v>
      </c>
      <c r="AB60" s="53">
        <f t="shared" si="73"/>
        <v>0</v>
      </c>
      <c r="AC60" s="53">
        <f t="shared" si="73"/>
        <v>0</v>
      </c>
      <c r="AD60" s="53">
        <f t="shared" si="73"/>
        <v>0</v>
      </c>
      <c r="AE60" s="53">
        <f t="shared" si="73"/>
        <v>0</v>
      </c>
      <c r="AF60" s="53">
        <f t="shared" si="73"/>
        <v>0</v>
      </c>
      <c r="AG60" s="53">
        <f t="shared" si="73"/>
        <v>0</v>
      </c>
      <c r="AH60" s="53">
        <f t="shared" si="73"/>
        <v>0</v>
      </c>
      <c r="AI60" s="53">
        <f t="shared" si="73"/>
        <v>0</v>
      </c>
      <c r="AJ60" s="53">
        <f t="shared" si="73"/>
        <v>0</v>
      </c>
      <c r="AK60" s="53">
        <f t="shared" si="73"/>
        <v>0</v>
      </c>
      <c r="AL60" s="53">
        <f t="shared" si="73"/>
        <v>0</v>
      </c>
      <c r="AM60" s="53">
        <f t="shared" si="73"/>
        <v>0</v>
      </c>
      <c r="AN60" s="53">
        <f t="shared" si="73"/>
        <v>0</v>
      </c>
      <c r="AO60" s="53">
        <f t="shared" si="73"/>
        <v>0</v>
      </c>
      <c r="AP60" s="53">
        <f t="shared" si="73"/>
        <v>0</v>
      </c>
      <c r="AQ60" s="53">
        <f t="shared" si="73"/>
        <v>0</v>
      </c>
      <c r="AR60" s="53">
        <f t="shared" si="73"/>
        <v>0</v>
      </c>
      <c r="AS60" s="53">
        <f t="shared" si="73"/>
        <v>0</v>
      </c>
      <c r="AT60" s="53">
        <f t="shared" si="73"/>
        <v>0</v>
      </c>
      <c r="AU60" s="53">
        <f t="shared" si="73"/>
        <v>0</v>
      </c>
      <c r="AV60" s="53">
        <f t="shared" si="73"/>
        <v>0</v>
      </c>
      <c r="AW60" s="53">
        <f t="shared" si="73"/>
        <v>0</v>
      </c>
      <c r="AX60" s="53">
        <f t="shared" si="73"/>
        <v>0</v>
      </c>
      <c r="AY60" s="53">
        <f t="shared" si="73"/>
        <v>0</v>
      </c>
      <c r="AZ60" s="53">
        <f t="shared" si="73"/>
        <v>0</v>
      </c>
      <c r="BA60" s="53">
        <f t="shared" si="73"/>
        <v>0</v>
      </c>
      <c r="BB60" s="53">
        <f t="shared" si="73"/>
        <v>0</v>
      </c>
      <c r="BC60" s="64"/>
    </row>
    <row r="61" spans="1:55" s="61" customFormat="1" ht="12" x14ac:dyDescent="0.2">
      <c r="D61" s="62"/>
      <c r="E61" s="62"/>
      <c r="F61" s="62"/>
      <c r="G61" s="62"/>
      <c r="H61" s="62"/>
      <c r="I61" s="62"/>
      <c r="J61" s="62"/>
      <c r="K61" s="62"/>
      <c r="AA61" s="63"/>
      <c r="AB61" s="63"/>
      <c r="AC61" s="63"/>
      <c r="AD61" s="63"/>
      <c r="AE61" s="63"/>
      <c r="AF61" s="63"/>
      <c r="AI61" s="140"/>
      <c r="AO61" s="140"/>
      <c r="BC61" s="64"/>
    </row>
    <row r="62" spans="1:55" s="61" customFormat="1" ht="12" x14ac:dyDescent="0.25">
      <c r="A62" s="513" t="s">
        <v>74</v>
      </c>
      <c r="B62" s="513"/>
      <c r="C62" s="65"/>
      <c r="D62" s="512" t="s">
        <v>69</v>
      </c>
      <c r="E62" s="512"/>
      <c r="F62" s="512"/>
      <c r="G62" s="512"/>
      <c r="H62" s="512"/>
      <c r="I62" s="512"/>
      <c r="J62" s="512"/>
      <c r="K62" s="512"/>
      <c r="L62" s="53">
        <f>((SUM(L22:L26)))</f>
        <v>0</v>
      </c>
      <c r="M62" s="53">
        <f t="shared" ref="M62:BB62" si="74">((SUM(M22:M26)))</f>
        <v>0</v>
      </c>
      <c r="N62" s="53">
        <f t="shared" si="74"/>
        <v>0</v>
      </c>
      <c r="O62" s="53">
        <f t="shared" si="74"/>
        <v>0</v>
      </c>
      <c r="P62" s="53">
        <f t="shared" si="74"/>
        <v>0</v>
      </c>
      <c r="Q62" s="53">
        <f t="shared" si="74"/>
        <v>0</v>
      </c>
      <c r="R62" s="53">
        <f t="shared" si="74"/>
        <v>0</v>
      </c>
      <c r="S62" s="53">
        <f t="shared" si="74"/>
        <v>0</v>
      </c>
      <c r="T62" s="53">
        <f t="shared" si="74"/>
        <v>0</v>
      </c>
      <c r="U62" s="53">
        <f t="shared" si="74"/>
        <v>0</v>
      </c>
      <c r="V62" s="53">
        <f t="shared" si="74"/>
        <v>0</v>
      </c>
      <c r="W62" s="53">
        <f t="shared" si="74"/>
        <v>0</v>
      </c>
      <c r="X62" s="53">
        <f t="shared" si="74"/>
        <v>0</v>
      </c>
      <c r="Y62" s="53">
        <f t="shared" si="74"/>
        <v>0</v>
      </c>
      <c r="Z62" s="53">
        <f t="shared" si="74"/>
        <v>0</v>
      </c>
      <c r="AA62" s="53">
        <f t="shared" si="74"/>
        <v>0</v>
      </c>
      <c r="AB62" s="53">
        <f t="shared" si="74"/>
        <v>0</v>
      </c>
      <c r="AC62" s="53">
        <f t="shared" si="74"/>
        <v>0</v>
      </c>
      <c r="AD62" s="53">
        <f t="shared" si="74"/>
        <v>0</v>
      </c>
      <c r="AE62" s="53">
        <f t="shared" si="74"/>
        <v>0</v>
      </c>
      <c r="AF62" s="53">
        <f t="shared" si="74"/>
        <v>0</v>
      </c>
      <c r="AG62" s="53">
        <f t="shared" si="74"/>
        <v>0</v>
      </c>
      <c r="AH62" s="53">
        <f t="shared" si="74"/>
        <v>0</v>
      </c>
      <c r="AI62" s="53">
        <f t="shared" si="74"/>
        <v>0</v>
      </c>
      <c r="AJ62" s="53">
        <f t="shared" si="74"/>
        <v>0</v>
      </c>
      <c r="AK62" s="53">
        <f t="shared" si="74"/>
        <v>0</v>
      </c>
      <c r="AL62" s="53">
        <f t="shared" si="74"/>
        <v>0</v>
      </c>
      <c r="AM62" s="53">
        <f t="shared" si="74"/>
        <v>0</v>
      </c>
      <c r="AN62" s="53">
        <f t="shared" si="74"/>
        <v>0</v>
      </c>
      <c r="AO62" s="53">
        <f t="shared" si="74"/>
        <v>0</v>
      </c>
      <c r="AP62" s="53">
        <f t="shared" si="74"/>
        <v>0</v>
      </c>
      <c r="AQ62" s="53">
        <f t="shared" si="74"/>
        <v>0</v>
      </c>
      <c r="AR62" s="53">
        <f t="shared" si="74"/>
        <v>0</v>
      </c>
      <c r="AS62" s="53">
        <f t="shared" si="74"/>
        <v>0</v>
      </c>
      <c r="AT62" s="53">
        <f t="shared" si="74"/>
        <v>0</v>
      </c>
      <c r="AU62" s="53">
        <f t="shared" si="74"/>
        <v>0</v>
      </c>
      <c r="AV62" s="53">
        <f t="shared" si="74"/>
        <v>0</v>
      </c>
      <c r="AW62" s="53">
        <f t="shared" si="74"/>
        <v>0</v>
      </c>
      <c r="AX62" s="53">
        <f t="shared" si="74"/>
        <v>12</v>
      </c>
      <c r="AY62" s="53">
        <f t="shared" si="74"/>
        <v>12</v>
      </c>
      <c r="AZ62" s="53">
        <f t="shared" si="74"/>
        <v>12</v>
      </c>
      <c r="BA62" s="53">
        <f t="shared" si="74"/>
        <v>12</v>
      </c>
      <c r="BB62" s="53">
        <f t="shared" si="74"/>
        <v>12</v>
      </c>
      <c r="BC62" s="64"/>
    </row>
    <row r="63" spans="1:55" s="61" customFormat="1" ht="12" x14ac:dyDescent="0.25">
      <c r="A63" s="513"/>
      <c r="B63" s="513"/>
      <c r="C63" s="65"/>
      <c r="D63" s="512" t="s">
        <v>68</v>
      </c>
      <c r="E63" s="512"/>
      <c r="F63" s="512"/>
      <c r="G63" s="512"/>
      <c r="H63" s="512"/>
      <c r="I63" s="512"/>
      <c r="J63" s="512"/>
      <c r="K63" s="512"/>
      <c r="L63" s="53">
        <f>((SUM(L11))+SUM(L27))</f>
        <v>1</v>
      </c>
      <c r="M63" s="53">
        <f t="shared" ref="M63:BB63" si="75">((SUM(M11))+SUM(M27))</f>
        <v>2</v>
      </c>
      <c r="N63" s="53">
        <f t="shared" si="75"/>
        <v>1</v>
      </c>
      <c r="O63" s="53">
        <f t="shared" si="75"/>
        <v>1</v>
      </c>
      <c r="P63" s="53">
        <f t="shared" si="75"/>
        <v>3</v>
      </c>
      <c r="Q63" s="53">
        <f t="shared" si="75"/>
        <v>1</v>
      </c>
      <c r="R63" s="53">
        <f t="shared" si="75"/>
        <v>0</v>
      </c>
      <c r="S63" s="53">
        <f t="shared" si="75"/>
        <v>1</v>
      </c>
      <c r="T63" s="53">
        <f t="shared" si="75"/>
        <v>0</v>
      </c>
      <c r="U63" s="53">
        <f t="shared" si="75"/>
        <v>0</v>
      </c>
      <c r="V63" s="53">
        <f t="shared" si="75"/>
        <v>2</v>
      </c>
      <c r="W63" s="53">
        <f t="shared" si="75"/>
        <v>0</v>
      </c>
      <c r="X63" s="53">
        <f t="shared" si="75"/>
        <v>0</v>
      </c>
      <c r="Y63" s="53">
        <f t="shared" si="75"/>
        <v>1</v>
      </c>
      <c r="Z63" s="53">
        <f t="shared" si="75"/>
        <v>1</v>
      </c>
      <c r="AA63" s="53">
        <f t="shared" si="75"/>
        <v>1</v>
      </c>
      <c r="AB63" s="53">
        <f t="shared" si="75"/>
        <v>2</v>
      </c>
      <c r="AC63" s="53">
        <f t="shared" si="75"/>
        <v>2</v>
      </c>
      <c r="AD63" s="53">
        <f t="shared" si="75"/>
        <v>2</v>
      </c>
      <c r="AE63" s="53">
        <f t="shared" si="75"/>
        <v>2</v>
      </c>
      <c r="AF63" s="53">
        <f t="shared" si="75"/>
        <v>3</v>
      </c>
      <c r="AG63" s="53">
        <f t="shared" si="75"/>
        <v>0</v>
      </c>
      <c r="AH63" s="53">
        <f t="shared" si="75"/>
        <v>0</v>
      </c>
      <c r="AI63" s="53">
        <f t="shared" si="75"/>
        <v>0</v>
      </c>
      <c r="AJ63" s="53">
        <f t="shared" si="75"/>
        <v>0</v>
      </c>
      <c r="AK63" s="53">
        <f t="shared" si="75"/>
        <v>0</v>
      </c>
      <c r="AL63" s="53">
        <f t="shared" si="75"/>
        <v>0</v>
      </c>
      <c r="AM63" s="53">
        <f t="shared" si="75"/>
        <v>5</v>
      </c>
      <c r="AN63" s="53">
        <f t="shared" si="75"/>
        <v>6</v>
      </c>
      <c r="AO63" s="53">
        <f t="shared" si="75"/>
        <v>6</v>
      </c>
      <c r="AP63" s="53">
        <f t="shared" si="75"/>
        <v>8</v>
      </c>
      <c r="AQ63" s="53">
        <f t="shared" si="75"/>
        <v>5</v>
      </c>
      <c r="AR63" s="53">
        <f t="shared" si="75"/>
        <v>6</v>
      </c>
      <c r="AS63" s="53">
        <f t="shared" si="75"/>
        <v>0</v>
      </c>
      <c r="AT63" s="53">
        <f t="shared" si="75"/>
        <v>0</v>
      </c>
      <c r="AU63" s="53">
        <f t="shared" si="75"/>
        <v>0</v>
      </c>
      <c r="AV63" s="53">
        <f t="shared" si="75"/>
        <v>0</v>
      </c>
      <c r="AW63" s="53">
        <f t="shared" si="75"/>
        <v>0</v>
      </c>
      <c r="AX63" s="53">
        <f t="shared" si="75"/>
        <v>0</v>
      </c>
      <c r="AY63" s="53">
        <f t="shared" si="75"/>
        <v>0</v>
      </c>
      <c r="AZ63" s="53">
        <f t="shared" si="75"/>
        <v>0</v>
      </c>
      <c r="BA63" s="53">
        <f t="shared" si="75"/>
        <v>0</v>
      </c>
      <c r="BB63" s="53">
        <f t="shared" si="75"/>
        <v>0</v>
      </c>
      <c r="BC63" s="64"/>
    </row>
    <row r="64" spans="1:55" s="61" customFormat="1" ht="12" x14ac:dyDescent="0.25">
      <c r="A64" s="513"/>
      <c r="B64" s="513"/>
      <c r="C64" s="65"/>
      <c r="D64" s="512" t="s">
        <v>67</v>
      </c>
      <c r="E64" s="512"/>
      <c r="F64" s="512"/>
      <c r="G64" s="512"/>
      <c r="H64" s="512"/>
      <c r="I64" s="512"/>
      <c r="J64" s="512"/>
      <c r="K64" s="512"/>
      <c r="L64" s="53">
        <f>((SUM(L12:L15))+SUM(L28:L29))</f>
        <v>4</v>
      </c>
      <c r="M64" s="53">
        <f t="shared" ref="M64:BB64" si="76">((SUM(M12:M15))+SUM(M28:M29))</f>
        <v>1</v>
      </c>
      <c r="N64" s="53">
        <f t="shared" si="76"/>
        <v>4</v>
      </c>
      <c r="O64" s="53">
        <f t="shared" si="76"/>
        <v>3</v>
      </c>
      <c r="P64" s="53">
        <f t="shared" si="76"/>
        <v>4</v>
      </c>
      <c r="Q64" s="53">
        <f t="shared" si="76"/>
        <v>4</v>
      </c>
      <c r="R64" s="53">
        <f t="shared" si="76"/>
        <v>7</v>
      </c>
      <c r="S64" s="53">
        <f t="shared" si="76"/>
        <v>5</v>
      </c>
      <c r="T64" s="53">
        <f t="shared" si="76"/>
        <v>0</v>
      </c>
      <c r="U64" s="53">
        <f t="shared" si="76"/>
        <v>0</v>
      </c>
      <c r="V64" s="53">
        <f t="shared" si="76"/>
        <v>2</v>
      </c>
      <c r="W64" s="53">
        <f t="shared" si="76"/>
        <v>3</v>
      </c>
      <c r="X64" s="53">
        <f t="shared" si="76"/>
        <v>3</v>
      </c>
      <c r="Y64" s="53">
        <f t="shared" si="76"/>
        <v>3</v>
      </c>
      <c r="Z64" s="53">
        <f t="shared" si="76"/>
        <v>5</v>
      </c>
      <c r="AA64" s="53">
        <f t="shared" si="76"/>
        <v>3</v>
      </c>
      <c r="AB64" s="53">
        <f t="shared" si="76"/>
        <v>3</v>
      </c>
      <c r="AC64" s="53">
        <f t="shared" si="76"/>
        <v>4</v>
      </c>
      <c r="AD64" s="53">
        <f t="shared" si="76"/>
        <v>4</v>
      </c>
      <c r="AE64" s="53">
        <f t="shared" si="76"/>
        <v>2</v>
      </c>
      <c r="AF64" s="53">
        <f t="shared" si="76"/>
        <v>4</v>
      </c>
      <c r="AG64" s="53">
        <f t="shared" si="76"/>
        <v>0</v>
      </c>
      <c r="AH64" s="53">
        <f t="shared" si="76"/>
        <v>0</v>
      </c>
      <c r="AI64" s="53">
        <f t="shared" si="76"/>
        <v>0</v>
      </c>
      <c r="AJ64" s="53">
        <f t="shared" si="76"/>
        <v>0</v>
      </c>
      <c r="AK64" s="53">
        <f t="shared" si="76"/>
        <v>0</v>
      </c>
      <c r="AL64" s="53">
        <f t="shared" si="76"/>
        <v>0</v>
      </c>
      <c r="AM64" s="53">
        <f t="shared" si="76"/>
        <v>7</v>
      </c>
      <c r="AN64" s="53">
        <f t="shared" si="76"/>
        <v>6</v>
      </c>
      <c r="AO64" s="53">
        <f t="shared" si="76"/>
        <v>6</v>
      </c>
      <c r="AP64" s="53">
        <f t="shared" si="76"/>
        <v>4</v>
      </c>
      <c r="AQ64" s="53">
        <f t="shared" si="76"/>
        <v>7</v>
      </c>
      <c r="AR64" s="53">
        <f t="shared" si="76"/>
        <v>6</v>
      </c>
      <c r="AS64" s="53">
        <f t="shared" si="76"/>
        <v>5</v>
      </c>
      <c r="AT64" s="53">
        <f t="shared" si="76"/>
        <v>6</v>
      </c>
      <c r="AU64" s="53">
        <f t="shared" si="76"/>
        <v>8</v>
      </c>
      <c r="AV64" s="53">
        <f t="shared" si="76"/>
        <v>5</v>
      </c>
      <c r="AW64" s="53">
        <f t="shared" si="76"/>
        <v>6</v>
      </c>
      <c r="AX64" s="53">
        <f t="shared" si="76"/>
        <v>0</v>
      </c>
      <c r="AY64" s="53">
        <f t="shared" si="76"/>
        <v>0</v>
      </c>
      <c r="AZ64" s="53">
        <f t="shared" si="76"/>
        <v>0</v>
      </c>
      <c r="BA64" s="53">
        <f t="shared" si="76"/>
        <v>0</v>
      </c>
      <c r="BB64" s="53">
        <f t="shared" si="76"/>
        <v>0</v>
      </c>
      <c r="BC64" s="64"/>
    </row>
    <row r="65" spans="1:55" s="61" customFormat="1" ht="12" x14ac:dyDescent="0.25">
      <c r="A65" s="513"/>
      <c r="B65" s="513"/>
      <c r="C65" s="65"/>
      <c r="D65" s="512" t="s">
        <v>66</v>
      </c>
      <c r="E65" s="512"/>
      <c r="F65" s="512"/>
      <c r="G65" s="512"/>
      <c r="H65" s="512"/>
      <c r="I65" s="512"/>
      <c r="J65" s="512"/>
      <c r="K65" s="512"/>
      <c r="L65" s="53">
        <f>((SUM(L4:L4))+SUM(L16:L18))+(SUM(L35)+(SUM(L30:L32))+L40+L44+L48)</f>
        <v>1</v>
      </c>
      <c r="M65" s="53">
        <f t="shared" ref="M65:BB65" si="77">((SUM(M4:M4))+SUM(M16:M18))+(SUM(M35)+(SUM(M30:M32))+M40+M44+M48)</f>
        <v>4</v>
      </c>
      <c r="N65" s="53">
        <f t="shared" si="77"/>
        <v>3</v>
      </c>
      <c r="O65" s="53">
        <f t="shared" si="77"/>
        <v>4</v>
      </c>
      <c r="P65" s="53">
        <f t="shared" si="77"/>
        <v>4</v>
      </c>
      <c r="Q65" s="53">
        <f t="shared" si="77"/>
        <v>3</v>
      </c>
      <c r="R65" s="53">
        <f t="shared" si="77"/>
        <v>1</v>
      </c>
      <c r="S65" s="53">
        <f t="shared" si="77"/>
        <v>4</v>
      </c>
      <c r="T65" s="53">
        <f t="shared" si="77"/>
        <v>0</v>
      </c>
      <c r="U65" s="53">
        <f t="shared" si="77"/>
        <v>0</v>
      </c>
      <c r="V65" s="53">
        <f t="shared" si="77"/>
        <v>5</v>
      </c>
      <c r="W65" s="53">
        <f t="shared" si="77"/>
        <v>4</v>
      </c>
      <c r="X65" s="53">
        <f t="shared" si="77"/>
        <v>4</v>
      </c>
      <c r="Y65" s="53">
        <f t="shared" si="77"/>
        <v>4</v>
      </c>
      <c r="Z65" s="53">
        <f t="shared" si="77"/>
        <v>3</v>
      </c>
      <c r="AA65" s="53">
        <f t="shared" si="77"/>
        <v>5</v>
      </c>
      <c r="AB65" s="53">
        <f t="shared" si="77"/>
        <v>4</v>
      </c>
      <c r="AC65" s="53">
        <f t="shared" si="77"/>
        <v>5</v>
      </c>
      <c r="AD65" s="53">
        <f t="shared" si="77"/>
        <v>3</v>
      </c>
      <c r="AE65" s="53">
        <f t="shared" si="77"/>
        <v>6</v>
      </c>
      <c r="AF65" s="53">
        <f t="shared" si="77"/>
        <v>5</v>
      </c>
      <c r="AG65" s="53">
        <f t="shared" si="77"/>
        <v>0</v>
      </c>
      <c r="AH65" s="53">
        <f t="shared" si="77"/>
        <v>6</v>
      </c>
      <c r="AI65" s="53">
        <f t="shared" si="77"/>
        <v>6</v>
      </c>
      <c r="AJ65" s="53">
        <f t="shared" si="77"/>
        <v>6</v>
      </c>
      <c r="AK65" s="53">
        <f t="shared" si="77"/>
        <v>6</v>
      </c>
      <c r="AL65" s="53">
        <f t="shared" si="77"/>
        <v>6</v>
      </c>
      <c r="AM65" s="53">
        <f t="shared" si="77"/>
        <v>0</v>
      </c>
      <c r="AN65" s="53">
        <f t="shared" si="77"/>
        <v>0</v>
      </c>
      <c r="AO65" s="53">
        <f t="shared" si="77"/>
        <v>0</v>
      </c>
      <c r="AP65" s="53">
        <f t="shared" si="77"/>
        <v>0</v>
      </c>
      <c r="AQ65" s="53">
        <f t="shared" si="77"/>
        <v>0</v>
      </c>
      <c r="AR65" s="53">
        <f t="shared" si="77"/>
        <v>0</v>
      </c>
      <c r="AS65" s="53">
        <f t="shared" si="77"/>
        <v>7</v>
      </c>
      <c r="AT65" s="53">
        <f t="shared" si="77"/>
        <v>6</v>
      </c>
      <c r="AU65" s="53">
        <f t="shared" si="77"/>
        <v>4</v>
      </c>
      <c r="AV65" s="53">
        <f t="shared" si="77"/>
        <v>7</v>
      </c>
      <c r="AW65" s="53">
        <f t="shared" si="77"/>
        <v>6</v>
      </c>
      <c r="AX65" s="53">
        <f t="shared" si="77"/>
        <v>0</v>
      </c>
      <c r="AY65" s="53">
        <f t="shared" si="77"/>
        <v>0</v>
      </c>
      <c r="AZ65" s="53">
        <f t="shared" si="77"/>
        <v>0</v>
      </c>
      <c r="BA65" s="53">
        <f t="shared" si="77"/>
        <v>0</v>
      </c>
      <c r="BB65" s="53">
        <f t="shared" si="77"/>
        <v>0</v>
      </c>
      <c r="BC65" s="64"/>
    </row>
    <row r="66" spans="1:55" s="61" customFormat="1" ht="12" x14ac:dyDescent="0.25">
      <c r="A66" s="513"/>
      <c r="B66" s="513"/>
      <c r="C66" s="65"/>
      <c r="D66" s="512" t="s">
        <v>65</v>
      </c>
      <c r="E66" s="512"/>
      <c r="F66" s="512"/>
      <c r="G66" s="512"/>
      <c r="H66" s="512"/>
      <c r="I66" s="512"/>
      <c r="J66" s="512"/>
      <c r="K66" s="512"/>
      <c r="L66" s="53">
        <f>((SUM(L6:L7))+SUM(L19:L20))+(SUM(L49:L50))+(SUM(L45:L46))+(SUM(L41:L42))+(SUM(L36:L38))</f>
        <v>10</v>
      </c>
      <c r="M66" s="53">
        <f t="shared" ref="M66:BB66" si="78">((SUM(M6:M7))+SUM(M19:M20))+(SUM(M49:M50))+(SUM(M45:M46))+(SUM(M41:M42))+(SUM(M36:M38))</f>
        <v>9</v>
      </c>
      <c r="N66" s="53">
        <f t="shared" si="78"/>
        <v>8</v>
      </c>
      <c r="O66" s="53">
        <f t="shared" si="78"/>
        <v>8</v>
      </c>
      <c r="P66" s="53">
        <f t="shared" si="78"/>
        <v>5</v>
      </c>
      <c r="Q66" s="53">
        <f t="shared" si="78"/>
        <v>7</v>
      </c>
      <c r="R66" s="53">
        <f t="shared" si="78"/>
        <v>7</v>
      </c>
      <c r="S66" s="53">
        <f t="shared" si="78"/>
        <v>5</v>
      </c>
      <c r="T66" s="53">
        <f t="shared" si="78"/>
        <v>0</v>
      </c>
      <c r="U66" s="53">
        <f t="shared" si="78"/>
        <v>0</v>
      </c>
      <c r="V66" s="53">
        <f t="shared" si="78"/>
        <v>7</v>
      </c>
      <c r="W66" s="53">
        <f t="shared" si="78"/>
        <v>9</v>
      </c>
      <c r="X66" s="53">
        <f t="shared" si="78"/>
        <v>9</v>
      </c>
      <c r="Y66" s="53">
        <f t="shared" si="78"/>
        <v>8</v>
      </c>
      <c r="Z66" s="53">
        <f t="shared" si="78"/>
        <v>7</v>
      </c>
      <c r="AA66" s="53">
        <f t="shared" si="78"/>
        <v>11</v>
      </c>
      <c r="AB66" s="53">
        <f t="shared" si="78"/>
        <v>11</v>
      </c>
      <c r="AC66" s="53">
        <f t="shared" si="78"/>
        <v>9</v>
      </c>
      <c r="AD66" s="53">
        <f t="shared" si="78"/>
        <v>11</v>
      </c>
      <c r="AE66" s="53">
        <f t="shared" si="78"/>
        <v>10</v>
      </c>
      <c r="AF66" s="53">
        <f t="shared" si="78"/>
        <v>8</v>
      </c>
      <c r="AG66" s="53">
        <f t="shared" si="78"/>
        <v>0</v>
      </c>
      <c r="AH66" s="53">
        <f t="shared" si="78"/>
        <v>6</v>
      </c>
      <c r="AI66" s="53">
        <f t="shared" si="78"/>
        <v>6</v>
      </c>
      <c r="AJ66" s="53">
        <f t="shared" si="78"/>
        <v>6</v>
      </c>
      <c r="AK66" s="53">
        <f t="shared" si="78"/>
        <v>6</v>
      </c>
      <c r="AL66" s="53">
        <f t="shared" si="78"/>
        <v>6</v>
      </c>
      <c r="AM66" s="53">
        <f t="shared" si="78"/>
        <v>0</v>
      </c>
      <c r="AN66" s="53">
        <f t="shared" si="78"/>
        <v>0</v>
      </c>
      <c r="AO66" s="53">
        <f t="shared" si="78"/>
        <v>0</v>
      </c>
      <c r="AP66" s="53">
        <f t="shared" si="78"/>
        <v>0</v>
      </c>
      <c r="AQ66" s="53">
        <f t="shared" si="78"/>
        <v>0</v>
      </c>
      <c r="AR66" s="53">
        <f t="shared" si="78"/>
        <v>0</v>
      </c>
      <c r="AS66" s="53">
        <f t="shared" si="78"/>
        <v>0</v>
      </c>
      <c r="AT66" s="53">
        <f t="shared" si="78"/>
        <v>0</v>
      </c>
      <c r="AU66" s="53">
        <f t="shared" si="78"/>
        <v>0</v>
      </c>
      <c r="AV66" s="53">
        <f t="shared" si="78"/>
        <v>0</v>
      </c>
      <c r="AW66" s="53">
        <f t="shared" si="78"/>
        <v>0</v>
      </c>
      <c r="AX66" s="53">
        <f t="shared" si="78"/>
        <v>0</v>
      </c>
      <c r="AY66" s="53">
        <f t="shared" si="78"/>
        <v>0</v>
      </c>
      <c r="AZ66" s="53">
        <f t="shared" si="78"/>
        <v>0</v>
      </c>
      <c r="BA66" s="53">
        <f t="shared" si="78"/>
        <v>0</v>
      </c>
      <c r="BB66" s="53">
        <f t="shared" si="78"/>
        <v>0</v>
      </c>
      <c r="BC66" s="64"/>
    </row>
  </sheetData>
  <mergeCells count="31">
    <mergeCell ref="A62:B66"/>
    <mergeCell ref="D62:K62"/>
    <mergeCell ref="D65:K65"/>
    <mergeCell ref="D66:K66"/>
    <mergeCell ref="D64:K64"/>
    <mergeCell ref="D63:K63"/>
    <mergeCell ref="A8:BB8"/>
    <mergeCell ref="A21:BB21"/>
    <mergeCell ref="A33:BB33"/>
    <mergeCell ref="A39:BB39"/>
    <mergeCell ref="AX1:BB1"/>
    <mergeCell ref="D1:K1"/>
    <mergeCell ref="L1:P1"/>
    <mergeCell ref="Q1:U1"/>
    <mergeCell ref="V1:Z1"/>
    <mergeCell ref="AA1:AF1"/>
    <mergeCell ref="AG1:AL1"/>
    <mergeCell ref="AM1:AR1"/>
    <mergeCell ref="AS1:AW1"/>
    <mergeCell ref="A3:BB3"/>
    <mergeCell ref="A43:BB43"/>
    <mergeCell ref="A51:BB51"/>
    <mergeCell ref="A47:BB47"/>
    <mergeCell ref="D54:K54"/>
    <mergeCell ref="A54:B60"/>
    <mergeCell ref="D55:K55"/>
    <mergeCell ref="D56:K56"/>
    <mergeCell ref="D60:K60"/>
    <mergeCell ref="D57:K57"/>
    <mergeCell ref="D58:K58"/>
    <mergeCell ref="D59:K59"/>
  </mergeCells>
  <phoneticPr fontId="7" type="noConversion"/>
  <conditionalFormatting sqref="L38:AH38 L4:AH4 AJ38:AN38 AJ4:AN4 AP4:AR4 AP38:AR38 AO32 AI32 L6:AH6 AJ6:AN6 AP6:BB6 AI4:AI7 AO4:AO7 L27:BB31 AI22:AI26 AO22:AO26 L25:AH25 AJ25:AN25 AP25:AW25 AX25:BB26 AI9:AI13 AO9:AO13 AP11:BB13 L11:AH13 AJ11:AN13 L34:AH34 AJ34:AN34 AP34:BB34 AI34:AI38 AO34:AO38 L14:BB20">
    <cfRule type="cellIs" dxfId="235" priority="649" stopIfTrue="1" operator="equal">
      <formula>0</formula>
    </cfRule>
  </conditionalFormatting>
  <conditionalFormatting sqref="L4:AF4 AK4:AN4 AP4:AR4">
    <cfRule type="cellIs" dxfId="234" priority="639" stopIfTrue="1" operator="equal">
      <formula>0</formula>
    </cfRule>
  </conditionalFormatting>
  <conditionalFormatting sqref="L54:BB54">
    <cfRule type="cellIs" dxfId="233" priority="638" stopIfTrue="1" operator="equal">
      <formula>0</formula>
    </cfRule>
  </conditionalFormatting>
  <conditionalFormatting sqref="L55:BB55">
    <cfRule type="cellIs" dxfId="232" priority="637" stopIfTrue="1" operator="equal">
      <formula>0</formula>
    </cfRule>
  </conditionalFormatting>
  <conditionalFormatting sqref="L56:BB60">
    <cfRule type="cellIs" dxfId="231" priority="636" stopIfTrue="1" operator="equal">
      <formula>0</formula>
    </cfRule>
  </conditionalFormatting>
  <conditionalFormatting sqref="L60:BB60">
    <cfRule type="cellIs" dxfId="230" priority="635" stopIfTrue="1" operator="equal">
      <formula>0</formula>
    </cfRule>
  </conditionalFormatting>
  <conditionalFormatting sqref="A33:AN33 A21:AN21 A8:AN8 L38:AH38 A38:B38 A4:C4 AJ38:AN38 AJ4:AN4 AP4:AR4 AP38:AR38 AO32 AI32 A6:C6 AJ6:AN6 AP6:BB6 AI4:AI7 AO4:AO7 AP8:BB8 AP19:BB21 A27:C31 AI22:AI26 AO22:AO26 AJ25:AN25 AP25:AW25 A25:C25 AX25:BB26 AI9:AI13 AO9:AO13 AP11:BB13 AJ11:AN13 AJ34:AN34 AP33:BB34 A34:C34 AI34:AI38 AO34:AO38 L34:AH34 L25:AH25 L27:BB31 L11:AH13 L19:AO20 L6:AH6 L4:AH4 A11:C20 L14:BB18">
    <cfRule type="cellIs" dxfId="229" priority="629" operator="lessThan">
      <formula>1</formula>
    </cfRule>
  </conditionalFormatting>
  <conditionalFormatting sqref="L54:BB60">
    <cfRule type="cellIs" dxfId="228" priority="628" operator="lessThan">
      <formula>1</formula>
    </cfRule>
  </conditionalFormatting>
  <conditionalFormatting sqref="A39:AN39 AP39:BB39 A43:AN43 AP43:BB43 A51:AN51 AP51:BB51 A47:AN47 AP47:BB47">
    <cfRule type="cellIs" dxfId="227" priority="627" operator="lessThan">
      <formula>1</formula>
    </cfRule>
  </conditionalFormatting>
  <conditionalFormatting sqref="AS38:AW38">
    <cfRule type="cellIs" dxfId="226" priority="560" stopIfTrue="1" operator="equal">
      <formula>0</formula>
    </cfRule>
  </conditionalFormatting>
  <conditionalFormatting sqref="AS38:AW38">
    <cfRule type="cellIs" dxfId="225" priority="559" operator="lessThan">
      <formula>1</formula>
    </cfRule>
  </conditionalFormatting>
  <conditionalFormatting sqref="AS4:AW4">
    <cfRule type="cellIs" dxfId="224" priority="551" operator="lessThan">
      <formula>1</formula>
    </cfRule>
  </conditionalFormatting>
  <conditionalFormatting sqref="C32">
    <cfRule type="cellIs" dxfId="223" priority="574" operator="lessThan">
      <formula>1</formula>
    </cfRule>
  </conditionalFormatting>
  <conditionalFormatting sqref="C38">
    <cfRule type="cellIs" dxfId="222" priority="573" operator="lessThan">
      <formula>1</formula>
    </cfRule>
  </conditionalFormatting>
  <conditionalFormatting sqref="AX4:BB4">
    <cfRule type="cellIs" dxfId="221" priority="550" stopIfTrue="1" operator="equal">
      <formula>0</formula>
    </cfRule>
  </conditionalFormatting>
  <conditionalFormatting sqref="AX4:BB4">
    <cfRule type="cellIs" dxfId="220" priority="549" operator="lessThan">
      <formula>1</formula>
    </cfRule>
  </conditionalFormatting>
  <conditionalFormatting sqref="AX38:BB38">
    <cfRule type="cellIs" dxfId="219" priority="558" stopIfTrue="1" operator="equal">
      <formula>0</formula>
    </cfRule>
  </conditionalFormatting>
  <conditionalFormatting sqref="AX38:BB38">
    <cfRule type="cellIs" dxfId="218" priority="557" operator="lessThan">
      <formula>1</formula>
    </cfRule>
  </conditionalFormatting>
  <conditionalFormatting sqref="AS4:AW4">
    <cfRule type="cellIs" dxfId="217" priority="552" stopIfTrue="1" operator="equal">
      <formula>0</formula>
    </cfRule>
  </conditionalFormatting>
  <conditionalFormatting sqref="AS24:AW24">
    <cfRule type="cellIs" dxfId="216" priority="517" stopIfTrue="1" operator="equal">
      <formula>0</formula>
    </cfRule>
  </conditionalFormatting>
  <conditionalFormatting sqref="AS24:AW24">
    <cfRule type="cellIs" dxfId="215" priority="516" operator="lessThan">
      <formula>1</formula>
    </cfRule>
  </conditionalFormatting>
  <conditionalFormatting sqref="A3:AN3 AP3:BB3">
    <cfRule type="cellIs" dxfId="214" priority="529" operator="lessThan">
      <formula>1</formula>
    </cfRule>
  </conditionalFormatting>
  <conditionalFormatting sqref="L24:AH24 AJ24:AN24 AP24:AR24">
    <cfRule type="cellIs" dxfId="213" priority="521" stopIfTrue="1" operator="equal">
      <formula>0</formula>
    </cfRule>
  </conditionalFormatting>
  <conditionalFormatting sqref="A24:B24 L24:AH24 AJ24:AN24 AP24:AR24">
    <cfRule type="cellIs" dxfId="212" priority="519" operator="lessThan">
      <formula>1</formula>
    </cfRule>
  </conditionalFormatting>
  <conditionalFormatting sqref="C24">
    <cfRule type="cellIs" dxfId="211" priority="518" operator="lessThan">
      <formula>1</formula>
    </cfRule>
  </conditionalFormatting>
  <conditionalFormatting sqref="AX24:BB24">
    <cfRule type="cellIs" dxfId="210" priority="515" stopIfTrue="1" operator="equal">
      <formula>0</formula>
    </cfRule>
  </conditionalFormatting>
  <conditionalFormatting sqref="AX24:BB24">
    <cfRule type="cellIs" dxfId="209" priority="514" operator="lessThan">
      <formula>1</formula>
    </cfRule>
  </conditionalFormatting>
  <conditionalFormatting sqref="A22:B22 L22:AH22 AJ22:AN22 AP22:AR22">
    <cfRule type="cellIs" dxfId="208" priority="500" operator="lessThan">
      <formula>1</formula>
    </cfRule>
  </conditionalFormatting>
  <conditionalFormatting sqref="AT36:AT38">
    <cfRule type="cellIs" dxfId="207" priority="506" stopIfTrue="1" operator="equal">
      <formula>0</formula>
    </cfRule>
  </conditionalFormatting>
  <conditionalFormatting sqref="AT36:AT38">
    <cfRule type="cellIs" dxfId="206" priority="505" operator="lessThan">
      <formula>1</formula>
    </cfRule>
  </conditionalFormatting>
  <conditionalFormatting sqref="L22:AH22 AJ22:AN22 AP22:AR22">
    <cfRule type="cellIs" dxfId="205" priority="502" stopIfTrue="1" operator="equal">
      <formula>0</formula>
    </cfRule>
  </conditionalFormatting>
  <conditionalFormatting sqref="C22">
    <cfRule type="cellIs" dxfId="204" priority="499" operator="lessThan">
      <formula>1</formula>
    </cfRule>
  </conditionalFormatting>
  <conditionalFormatting sqref="AS22:AW22">
    <cfRule type="cellIs" dxfId="203" priority="498" stopIfTrue="1" operator="equal">
      <formula>0</formula>
    </cfRule>
  </conditionalFormatting>
  <conditionalFormatting sqref="AS22:AW22">
    <cfRule type="cellIs" dxfId="202" priority="497" operator="lessThan">
      <formula>1</formula>
    </cfRule>
  </conditionalFormatting>
  <conditionalFormatting sqref="AX22:BB22">
    <cfRule type="cellIs" dxfId="201" priority="496" stopIfTrue="1" operator="equal">
      <formula>0</formula>
    </cfRule>
  </conditionalFormatting>
  <conditionalFormatting sqref="AX22:BB22">
    <cfRule type="cellIs" dxfId="200" priority="495" operator="lessThan">
      <formula>1</formula>
    </cfRule>
  </conditionalFormatting>
  <conditionalFormatting sqref="A35:B35 L35:AH35 AJ35:AN35 AP35:AR35">
    <cfRule type="cellIs" dxfId="199" priority="482" operator="lessThan">
      <formula>1</formula>
    </cfRule>
  </conditionalFormatting>
  <conditionalFormatting sqref="L35:AH35 AJ35:AN35 AP35:AR35">
    <cfRule type="cellIs" dxfId="198" priority="484" stopIfTrue="1" operator="equal">
      <formula>0</formula>
    </cfRule>
  </conditionalFormatting>
  <conditionalFormatting sqref="C35">
    <cfRule type="cellIs" dxfId="197" priority="481" operator="lessThan">
      <formula>1</formula>
    </cfRule>
  </conditionalFormatting>
  <conditionalFormatting sqref="AS35:AW35">
    <cfRule type="cellIs" dxfId="196" priority="480" stopIfTrue="1" operator="equal">
      <formula>0</formula>
    </cfRule>
  </conditionalFormatting>
  <conditionalFormatting sqref="AS35:AW35">
    <cfRule type="cellIs" dxfId="195" priority="479" operator="lessThan">
      <formula>1</formula>
    </cfRule>
  </conditionalFormatting>
  <conditionalFormatting sqref="AX35:BB35">
    <cfRule type="cellIs" dxfId="194" priority="478" stopIfTrue="1" operator="equal">
      <formula>0</formula>
    </cfRule>
  </conditionalFormatting>
  <conditionalFormatting sqref="AX35:BB35">
    <cfRule type="cellIs" dxfId="193" priority="477" operator="lessThan">
      <formula>1</formula>
    </cfRule>
  </conditionalFormatting>
  <conditionalFormatting sqref="L32:AH32 AJ32:AN32 AP32:AR32">
    <cfRule type="cellIs" dxfId="192" priority="473" stopIfTrue="1" operator="equal">
      <formula>0</formula>
    </cfRule>
  </conditionalFormatting>
  <conditionalFormatting sqref="L32:AH32 AJ32:AN32 AP32:AR32">
    <cfRule type="cellIs" dxfId="191" priority="471" operator="lessThan">
      <formula>1</formula>
    </cfRule>
  </conditionalFormatting>
  <conditionalFormatting sqref="AS32:AW32">
    <cfRule type="cellIs" dxfId="190" priority="468" operator="lessThan">
      <formula>1</formula>
    </cfRule>
  </conditionalFormatting>
  <conditionalFormatting sqref="AX32:BB32">
    <cfRule type="cellIs" dxfId="189" priority="466" operator="lessThan">
      <formula>1</formula>
    </cfRule>
  </conditionalFormatting>
  <conditionalFormatting sqref="AS32:AW32">
    <cfRule type="cellIs" dxfId="188" priority="469" stopIfTrue="1" operator="equal">
      <formula>0</formula>
    </cfRule>
  </conditionalFormatting>
  <conditionalFormatting sqref="AX32:BB32">
    <cfRule type="cellIs" dxfId="187" priority="467" stopIfTrue="1" operator="equal">
      <formula>0</formula>
    </cfRule>
  </conditionalFormatting>
  <conditionalFormatting sqref="L62:BB62 L66:BB66">
    <cfRule type="cellIs" dxfId="186" priority="465" stopIfTrue="1" operator="equal">
      <formula>0</formula>
    </cfRule>
  </conditionalFormatting>
  <conditionalFormatting sqref="L63:BB63">
    <cfRule type="cellIs" dxfId="185" priority="464" stopIfTrue="1" operator="equal">
      <formula>0</formula>
    </cfRule>
  </conditionalFormatting>
  <conditionalFormatting sqref="L64:BB66">
    <cfRule type="cellIs" dxfId="184" priority="463" stopIfTrue="1" operator="equal">
      <formula>0</formula>
    </cfRule>
  </conditionalFormatting>
  <conditionalFormatting sqref="L65:BB65">
    <cfRule type="cellIs" dxfId="183" priority="462" stopIfTrue="1" operator="equal">
      <formula>0</formula>
    </cfRule>
  </conditionalFormatting>
  <conditionalFormatting sqref="L62:BB66">
    <cfRule type="cellIs" dxfId="182" priority="461" operator="lessThan">
      <formula>1</formula>
    </cfRule>
  </conditionalFormatting>
  <conditionalFormatting sqref="L36:AH36 AJ36:AN36 AP36:AR36">
    <cfRule type="cellIs" dxfId="181" priority="444" stopIfTrue="1" operator="equal">
      <formula>0</formula>
    </cfRule>
  </conditionalFormatting>
  <conditionalFormatting sqref="AS36:AW36">
    <cfRule type="cellIs" dxfId="180" priority="440" stopIfTrue="1" operator="equal">
      <formula>0</formula>
    </cfRule>
  </conditionalFormatting>
  <conditionalFormatting sqref="AS36:AW36">
    <cfRule type="cellIs" dxfId="179" priority="439" operator="lessThan">
      <formula>1</formula>
    </cfRule>
  </conditionalFormatting>
  <conditionalFormatting sqref="AX36:BB36">
    <cfRule type="cellIs" dxfId="178" priority="438" stopIfTrue="1" operator="equal">
      <formula>0</formula>
    </cfRule>
  </conditionalFormatting>
  <conditionalFormatting sqref="AX36:BB36">
    <cfRule type="cellIs" dxfId="177" priority="437" operator="lessThan">
      <formula>1</formula>
    </cfRule>
  </conditionalFormatting>
  <conditionalFormatting sqref="A36:B36 L36:AH36 AJ36:AN36 AP36:AR36">
    <cfRule type="cellIs" dxfId="176" priority="442" operator="lessThan">
      <formula>1</formula>
    </cfRule>
  </conditionalFormatting>
  <conditionalFormatting sqref="C36">
    <cfRule type="cellIs" dxfId="175" priority="441" operator="lessThan">
      <formula>1</formula>
    </cfRule>
  </conditionalFormatting>
  <conditionalFormatting sqref="AX37:BB37">
    <cfRule type="cellIs" dxfId="174" priority="430" stopIfTrue="1" operator="equal">
      <formula>0</formula>
    </cfRule>
  </conditionalFormatting>
  <conditionalFormatting sqref="AX37:BB37">
    <cfRule type="cellIs" dxfId="173" priority="429" operator="lessThan">
      <formula>1</formula>
    </cfRule>
  </conditionalFormatting>
  <conditionalFormatting sqref="A37:B37 L37:AH37 AJ37:AN37 AP37:AR37">
    <cfRule type="cellIs" dxfId="172" priority="434" operator="lessThan">
      <formula>1</formula>
    </cfRule>
  </conditionalFormatting>
  <conditionalFormatting sqref="L37:AH37 AJ37:AN37 AP37:AR37">
    <cfRule type="cellIs" dxfId="171" priority="436" stopIfTrue="1" operator="equal">
      <formula>0</formula>
    </cfRule>
  </conditionalFormatting>
  <conditionalFormatting sqref="C37">
    <cfRule type="cellIs" dxfId="170" priority="433" operator="lessThan">
      <formula>1</formula>
    </cfRule>
  </conditionalFormatting>
  <conditionalFormatting sqref="AS37:AW37">
    <cfRule type="cellIs" dxfId="169" priority="432" stopIfTrue="1" operator="equal">
      <formula>0</formula>
    </cfRule>
  </conditionalFormatting>
  <conditionalFormatting sqref="AS37:AW37">
    <cfRule type="cellIs" dxfId="168" priority="431" operator="lessThan">
      <formula>1</formula>
    </cfRule>
  </conditionalFormatting>
  <conditionalFormatting sqref="AS23:AW23">
    <cfRule type="cellIs" dxfId="167" priority="408" stopIfTrue="1" operator="equal">
      <formula>0</formula>
    </cfRule>
  </conditionalFormatting>
  <conditionalFormatting sqref="AS23:AW23">
    <cfRule type="cellIs" dxfId="166" priority="407" operator="lessThan">
      <formula>1</formula>
    </cfRule>
  </conditionalFormatting>
  <conditionalFormatting sqref="L23:AH23 AJ23:AN23 AP23:AR23">
    <cfRule type="cellIs" dxfId="165" priority="412" stopIfTrue="1" operator="equal">
      <formula>0</formula>
    </cfRule>
  </conditionalFormatting>
  <conditionalFormatting sqref="A23:B23 L23:AH23 AJ23:AN23 AP23:AR23">
    <cfRule type="cellIs" dxfId="164" priority="410" operator="lessThan">
      <formula>1</formula>
    </cfRule>
  </conditionalFormatting>
  <conditionalFormatting sqref="C23">
    <cfRule type="cellIs" dxfId="163" priority="409" operator="lessThan">
      <formula>1</formula>
    </cfRule>
  </conditionalFormatting>
  <conditionalFormatting sqref="AX23:BB23">
    <cfRule type="cellIs" dxfId="162" priority="406" stopIfTrue="1" operator="equal">
      <formula>0</formula>
    </cfRule>
  </conditionalFormatting>
  <conditionalFormatting sqref="AX23:BB23">
    <cfRule type="cellIs" dxfId="161" priority="405" operator="lessThan">
      <formula>1</formula>
    </cfRule>
  </conditionalFormatting>
  <conditionalFormatting sqref="AS26:AW26">
    <cfRule type="cellIs" dxfId="160" priority="392" stopIfTrue="1" operator="equal">
      <formula>0</formula>
    </cfRule>
  </conditionalFormatting>
  <conditionalFormatting sqref="AS26:AW26">
    <cfRule type="cellIs" dxfId="159" priority="391" operator="lessThan">
      <formula>1</formula>
    </cfRule>
  </conditionalFormatting>
  <conditionalFormatting sqref="L26:AH26 AJ26:AN26 AP26:AR26">
    <cfRule type="cellIs" dxfId="158" priority="396" stopIfTrue="1" operator="equal">
      <formula>0</formula>
    </cfRule>
  </conditionalFormatting>
  <conditionalFormatting sqref="A26:B26 L26:AH26 AJ26:AN26 AP26:AR26">
    <cfRule type="cellIs" dxfId="157" priority="394" operator="lessThan">
      <formula>1</formula>
    </cfRule>
  </conditionalFormatting>
  <conditionalFormatting sqref="C26">
    <cfRule type="cellIs" dxfId="156" priority="393" operator="lessThan">
      <formula>1</formula>
    </cfRule>
  </conditionalFormatting>
  <conditionalFormatting sqref="L4:AH4 AJ4:AN4 AP4:BA4 L22:BA32 L6:AH6 AJ6:AN6 AP6:BA6 AI4:AI7 AO4:AO7 AI9 AO9 L34:BA38 L10:BA20 BB23">
    <cfRule type="cellIs" dxfId="155" priority="351" operator="greaterThan">
      <formula>4</formula>
    </cfRule>
    <cfRule type="cellIs" dxfId="154" priority="352" operator="equal">
      <formula>4</formula>
    </cfRule>
  </conditionalFormatting>
  <conditionalFormatting sqref="L7:AH7 AJ7:AN7 AP7:BB7">
    <cfRule type="cellIs" dxfId="153" priority="332" stopIfTrue="1" operator="equal">
      <formula>0</formula>
    </cfRule>
  </conditionalFormatting>
  <conditionalFormatting sqref="A7 L7:AH7 AJ7:AN7 AP7:BB7">
    <cfRule type="cellIs" dxfId="152" priority="331" operator="lessThan">
      <formula>1</formula>
    </cfRule>
  </conditionalFormatting>
  <conditionalFormatting sqref="C7">
    <cfRule type="cellIs" dxfId="151" priority="329" operator="lessThan">
      <formula>1</formula>
    </cfRule>
  </conditionalFormatting>
  <conditionalFormatting sqref="B7">
    <cfRule type="cellIs" dxfId="150" priority="330" operator="lessThan">
      <formula>1</formula>
    </cfRule>
  </conditionalFormatting>
  <conditionalFormatting sqref="L7:AH7 AJ7:AN7 AP7:BA7">
    <cfRule type="cellIs" dxfId="149" priority="327" operator="greaterThan">
      <formula>4</formula>
    </cfRule>
    <cfRule type="cellIs" dxfId="148" priority="328" operator="equal">
      <formula>4</formula>
    </cfRule>
  </conditionalFormatting>
  <conditionalFormatting sqref="L5:AH5 AJ5:AN5 AP5:AR5">
    <cfRule type="cellIs" dxfId="147" priority="326" stopIfTrue="1" operator="equal">
      <formula>0</formula>
    </cfRule>
  </conditionalFormatting>
  <conditionalFormatting sqref="L5:AF5 AK5:AN5 AP5:AR5">
    <cfRule type="cellIs" dxfId="146" priority="325" stopIfTrue="1" operator="equal">
      <formula>0</formula>
    </cfRule>
  </conditionalFormatting>
  <conditionalFormatting sqref="A5:C5 AJ5:AN5 AP5:AR5 L5:AH5">
    <cfRule type="cellIs" dxfId="145" priority="324" operator="lessThan">
      <formula>1</formula>
    </cfRule>
  </conditionalFormatting>
  <conditionalFormatting sqref="AS5:AW5">
    <cfRule type="cellIs" dxfId="144" priority="322" operator="lessThan">
      <formula>1</formula>
    </cfRule>
  </conditionalFormatting>
  <conditionalFormatting sqref="AX5:BB5">
    <cfRule type="cellIs" dxfId="143" priority="321" stopIfTrue="1" operator="equal">
      <formula>0</formula>
    </cfRule>
  </conditionalFormatting>
  <conditionalFormatting sqref="AX5:BB5">
    <cfRule type="cellIs" dxfId="142" priority="320" operator="lessThan">
      <formula>1</formula>
    </cfRule>
  </conditionalFormatting>
  <conditionalFormatting sqref="AS5:AW5">
    <cfRule type="cellIs" dxfId="141" priority="323" stopIfTrue="1" operator="equal">
      <formula>0</formula>
    </cfRule>
  </conditionalFormatting>
  <conditionalFormatting sqref="L5:AH5 AJ5:AN5 AP5:BA5">
    <cfRule type="cellIs" dxfId="140" priority="318" operator="greaterThan">
      <formula>4</formula>
    </cfRule>
    <cfRule type="cellIs" dxfId="139" priority="319" operator="equal">
      <formula>4</formula>
    </cfRule>
  </conditionalFormatting>
  <conditionalFormatting sqref="AX9:BB9">
    <cfRule type="cellIs" dxfId="138" priority="295" stopIfTrue="1" operator="equal">
      <formula>0</formula>
    </cfRule>
  </conditionalFormatting>
  <conditionalFormatting sqref="AX9:BB9">
    <cfRule type="cellIs" dxfId="137" priority="294" operator="lessThan">
      <formula>1</formula>
    </cfRule>
  </conditionalFormatting>
  <conditionalFormatting sqref="L9:AH9 AJ9:AN9 AP9:AW9">
    <cfRule type="cellIs" dxfId="136" priority="293" stopIfTrue="1" operator="equal">
      <formula>0</formula>
    </cfRule>
  </conditionalFormatting>
  <conditionalFormatting sqref="A9:B9 L9:AH9 AJ9:AN9 AP9:AW9">
    <cfRule type="cellIs" dxfId="135" priority="292" operator="lessThan">
      <formula>1</formula>
    </cfRule>
  </conditionalFormatting>
  <conditionalFormatting sqref="C9">
    <cfRule type="cellIs" dxfId="134" priority="291" operator="lessThan">
      <formula>1</formula>
    </cfRule>
  </conditionalFormatting>
  <conditionalFormatting sqref="L9:AH9 AJ9:AN9 AP9:BA9">
    <cfRule type="cellIs" dxfId="133" priority="289" operator="greaterThan">
      <formula>4</formula>
    </cfRule>
    <cfRule type="cellIs" dxfId="132" priority="290" operator="equal">
      <formula>4</formula>
    </cfRule>
  </conditionalFormatting>
  <conditionalFormatting sqref="AO33 AO21 AO8">
    <cfRule type="cellIs" dxfId="131" priority="182" operator="lessThan">
      <formula>1</formula>
    </cfRule>
  </conditionalFormatting>
  <conditionalFormatting sqref="AO39 AO43 AO51 AO47">
    <cfRule type="cellIs" dxfId="130" priority="180" operator="lessThan">
      <formula>1</formula>
    </cfRule>
  </conditionalFormatting>
  <conditionalFormatting sqref="AO3">
    <cfRule type="cellIs" dxfId="129" priority="179" operator="lessThan">
      <formula>1</formula>
    </cfRule>
  </conditionalFormatting>
  <conditionalFormatting sqref="L42:AH42 AJ42:AN42 AP42:AR42">
    <cfRule type="cellIs" dxfId="128" priority="151" stopIfTrue="1" operator="equal">
      <formula>0</formula>
    </cfRule>
  </conditionalFormatting>
  <conditionalFormatting sqref="L42:AH42 B42 AJ42:AN42 AP42:AR42">
    <cfRule type="cellIs" dxfId="127" priority="149" operator="lessThan">
      <formula>1</formula>
    </cfRule>
  </conditionalFormatting>
  <conditionalFormatting sqref="AS42:AW42">
    <cfRule type="cellIs" dxfId="126" priority="147" stopIfTrue="1" operator="equal">
      <formula>0</formula>
    </cfRule>
  </conditionalFormatting>
  <conditionalFormatting sqref="AS42:AW42">
    <cfRule type="cellIs" dxfId="125" priority="146" operator="lessThan">
      <formula>1</formula>
    </cfRule>
  </conditionalFormatting>
  <conditionalFormatting sqref="C42">
    <cfRule type="cellIs" dxfId="124" priority="148" operator="lessThan">
      <formula>1</formula>
    </cfRule>
  </conditionalFormatting>
  <conditionalFormatting sqref="AX42:BB42">
    <cfRule type="cellIs" dxfId="123" priority="145" stopIfTrue="1" operator="equal">
      <formula>0</formula>
    </cfRule>
  </conditionalFormatting>
  <conditionalFormatting sqref="AX42:BB42">
    <cfRule type="cellIs" dxfId="122" priority="144" operator="lessThan">
      <formula>1</formula>
    </cfRule>
  </conditionalFormatting>
  <conditionalFormatting sqref="AT40:AT42">
    <cfRule type="cellIs" dxfId="121" priority="143" stopIfTrue="1" operator="equal">
      <formula>0</formula>
    </cfRule>
  </conditionalFormatting>
  <conditionalFormatting sqref="AT40:AT42">
    <cfRule type="cellIs" dxfId="120" priority="142" operator="lessThan">
      <formula>1</formula>
    </cfRule>
  </conditionalFormatting>
  <conditionalFormatting sqref="L40:AH40 AJ40:AN40 AP40:AR40">
    <cfRule type="cellIs" dxfId="119" priority="141" stopIfTrue="1" operator="equal">
      <formula>0</formula>
    </cfRule>
  </conditionalFormatting>
  <conditionalFormatting sqref="AS40:AW40">
    <cfRule type="cellIs" dxfId="118" priority="137" stopIfTrue="1" operator="equal">
      <formula>0</formula>
    </cfRule>
  </conditionalFormatting>
  <conditionalFormatting sqref="AS40:AW40">
    <cfRule type="cellIs" dxfId="117" priority="136" operator="lessThan">
      <formula>1</formula>
    </cfRule>
  </conditionalFormatting>
  <conditionalFormatting sqref="AX40:BB40">
    <cfRule type="cellIs" dxfId="116" priority="135" stopIfTrue="1" operator="equal">
      <formula>0</formula>
    </cfRule>
  </conditionalFormatting>
  <conditionalFormatting sqref="AX40:BB40">
    <cfRule type="cellIs" dxfId="115" priority="134" operator="lessThan">
      <formula>1</formula>
    </cfRule>
  </conditionalFormatting>
  <conditionalFormatting sqref="A40:B40 L40:AH40 AJ40:AN40 AP40:AR40">
    <cfRule type="cellIs" dxfId="114" priority="139" operator="lessThan">
      <formula>1</formula>
    </cfRule>
  </conditionalFormatting>
  <conditionalFormatting sqref="C40">
    <cfRule type="cellIs" dxfId="113" priority="138" operator="lessThan">
      <formula>1</formula>
    </cfRule>
  </conditionalFormatting>
  <conditionalFormatting sqref="AX41:BB41">
    <cfRule type="cellIs" dxfId="112" priority="127" stopIfTrue="1" operator="equal">
      <formula>0</formula>
    </cfRule>
  </conditionalFormatting>
  <conditionalFormatting sqref="AX41:BB41">
    <cfRule type="cellIs" dxfId="111" priority="126" operator="lessThan">
      <formula>1</formula>
    </cfRule>
  </conditionalFormatting>
  <conditionalFormatting sqref="B41 L41:AH41 AJ41:AN41 AP41:AR41">
    <cfRule type="cellIs" dxfId="110" priority="131" operator="lessThan">
      <formula>1</formula>
    </cfRule>
  </conditionalFormatting>
  <conditionalFormatting sqref="L41:AH41 AJ41:AN41 AP41:AR41">
    <cfRule type="cellIs" dxfId="109" priority="133" stopIfTrue="1" operator="equal">
      <formula>0</formula>
    </cfRule>
  </conditionalFormatting>
  <conditionalFormatting sqref="C41">
    <cfRule type="cellIs" dxfId="108" priority="130" operator="lessThan">
      <formula>1</formula>
    </cfRule>
  </conditionalFormatting>
  <conditionalFormatting sqref="AS41:AW41">
    <cfRule type="cellIs" dxfId="107" priority="129" stopIfTrue="1" operator="equal">
      <formula>0</formula>
    </cfRule>
  </conditionalFormatting>
  <conditionalFormatting sqref="AS41:AW41">
    <cfRule type="cellIs" dxfId="106" priority="128" operator="lessThan">
      <formula>1</formula>
    </cfRule>
  </conditionalFormatting>
  <conditionalFormatting sqref="L40:AH42 AJ40:AN42 AP40:BA42">
    <cfRule type="cellIs" dxfId="105" priority="124" operator="greaterThan">
      <formula>4</formula>
    </cfRule>
    <cfRule type="cellIs" dxfId="104" priority="125" operator="equal">
      <formula>4</formula>
    </cfRule>
  </conditionalFormatting>
  <conditionalFormatting sqref="AI40:AI42">
    <cfRule type="cellIs" dxfId="103" priority="123" stopIfTrue="1" operator="equal">
      <formula>0</formula>
    </cfRule>
  </conditionalFormatting>
  <conditionalFormatting sqref="AI40:AI42">
    <cfRule type="cellIs" dxfId="102" priority="122" operator="lessThan">
      <formula>1</formula>
    </cfRule>
  </conditionalFormatting>
  <conditionalFormatting sqref="AI40:AI42">
    <cfRule type="cellIs" dxfId="101" priority="120" operator="greaterThan">
      <formula>4</formula>
    </cfRule>
    <cfRule type="cellIs" dxfId="100" priority="121" operator="equal">
      <formula>4</formula>
    </cfRule>
  </conditionalFormatting>
  <conditionalFormatting sqref="AO40:AO42">
    <cfRule type="cellIs" dxfId="99" priority="119" stopIfTrue="1" operator="equal">
      <formula>0</formula>
    </cfRule>
  </conditionalFormatting>
  <conditionalFormatting sqref="AO40:AO42">
    <cfRule type="cellIs" dxfId="98" priority="118" operator="lessThan">
      <formula>1</formula>
    </cfRule>
  </conditionalFormatting>
  <conditionalFormatting sqref="AO40:AO42">
    <cfRule type="cellIs" dxfId="97" priority="116" operator="greaterThan">
      <formula>4</formula>
    </cfRule>
    <cfRule type="cellIs" dxfId="96" priority="117" operator="equal">
      <formula>4</formula>
    </cfRule>
  </conditionalFormatting>
  <conditionalFormatting sqref="A41:A42">
    <cfRule type="cellIs" dxfId="95" priority="115" operator="lessThan">
      <formula>1</formula>
    </cfRule>
  </conditionalFormatting>
  <conditionalFormatting sqref="L50:AH50 AJ50:AN50 AP50:AR50">
    <cfRule type="cellIs" dxfId="94" priority="114" stopIfTrue="1" operator="equal">
      <formula>0</formula>
    </cfRule>
  </conditionalFormatting>
  <conditionalFormatting sqref="L50:AH50 B50 AJ50:AN50 AP50:AR50">
    <cfRule type="cellIs" dxfId="93" priority="112" operator="lessThan">
      <formula>1</formula>
    </cfRule>
  </conditionalFormatting>
  <conditionalFormatting sqref="AS50:AW50">
    <cfRule type="cellIs" dxfId="92" priority="110" stopIfTrue="1" operator="equal">
      <formula>0</formula>
    </cfRule>
  </conditionalFormatting>
  <conditionalFormatting sqref="AS50:AW50">
    <cfRule type="cellIs" dxfId="91" priority="109" operator="lessThan">
      <formula>1</formula>
    </cfRule>
  </conditionalFormatting>
  <conditionalFormatting sqref="C50">
    <cfRule type="cellIs" dxfId="90" priority="111" operator="lessThan">
      <formula>1</formula>
    </cfRule>
  </conditionalFormatting>
  <conditionalFormatting sqref="AX50:BB50">
    <cfRule type="cellIs" dxfId="89" priority="108" stopIfTrue="1" operator="equal">
      <formula>0</formula>
    </cfRule>
  </conditionalFormatting>
  <conditionalFormatting sqref="AX50:BB50">
    <cfRule type="cellIs" dxfId="88" priority="107" operator="lessThan">
      <formula>1</formula>
    </cfRule>
  </conditionalFormatting>
  <conditionalFormatting sqref="AT48:AT50">
    <cfRule type="cellIs" dxfId="87" priority="106" stopIfTrue="1" operator="equal">
      <formula>0</formula>
    </cfRule>
  </conditionalFormatting>
  <conditionalFormatting sqref="AT48:AT50">
    <cfRule type="cellIs" dxfId="86" priority="105" operator="lessThan">
      <formula>1</formula>
    </cfRule>
  </conditionalFormatting>
  <conditionalFormatting sqref="D48:AH48 AJ48:AN48 AP48:AR48 D49:K50">
    <cfRule type="cellIs" dxfId="85" priority="104" stopIfTrue="1" operator="equal">
      <formula>0</formula>
    </cfRule>
  </conditionalFormatting>
  <conditionalFormatting sqref="D48:K50">
    <cfRule type="containsText" dxfId="84" priority="103" operator="containsText" text="0">
      <formula>NOT(ISERROR(SEARCH("0",D48)))</formula>
    </cfRule>
  </conditionalFormatting>
  <conditionalFormatting sqref="AS48:AW48">
    <cfRule type="cellIs" dxfId="83" priority="100" stopIfTrue="1" operator="equal">
      <formula>0</formula>
    </cfRule>
  </conditionalFormatting>
  <conditionalFormatting sqref="AS48:AW48">
    <cfRule type="cellIs" dxfId="82" priority="99" operator="lessThan">
      <formula>1</formula>
    </cfRule>
  </conditionalFormatting>
  <conditionalFormatting sqref="AX48:BB48">
    <cfRule type="cellIs" dxfId="81" priority="98" stopIfTrue="1" operator="equal">
      <formula>0</formula>
    </cfRule>
  </conditionalFormatting>
  <conditionalFormatting sqref="AX48:BB48">
    <cfRule type="cellIs" dxfId="80" priority="97" operator="lessThan">
      <formula>1</formula>
    </cfRule>
  </conditionalFormatting>
  <conditionalFormatting sqref="A48:B48 D48:AH48 AJ48:AN48 AP48:AR48 D49:K50">
    <cfRule type="cellIs" dxfId="79" priority="102" operator="lessThan">
      <formula>1</formula>
    </cfRule>
  </conditionalFormatting>
  <conditionalFormatting sqref="C48">
    <cfRule type="cellIs" dxfId="78" priority="101" operator="lessThan">
      <formula>1</formula>
    </cfRule>
  </conditionalFormatting>
  <conditionalFormatting sqref="AX49:BB49">
    <cfRule type="cellIs" dxfId="77" priority="90" stopIfTrue="1" operator="equal">
      <formula>0</formula>
    </cfRule>
  </conditionalFormatting>
  <conditionalFormatting sqref="AX49:BB49">
    <cfRule type="cellIs" dxfId="76" priority="89" operator="lessThan">
      <formula>1</formula>
    </cfRule>
  </conditionalFormatting>
  <conditionalFormatting sqref="B49 L49:AH49 AJ49:AN49 AP49:AR49">
    <cfRule type="cellIs" dxfId="75" priority="94" operator="lessThan">
      <formula>1</formula>
    </cfRule>
  </conditionalFormatting>
  <conditionalFormatting sqref="L49:AH49 AJ49:AN49 AP49:AR49">
    <cfRule type="cellIs" dxfId="74" priority="96" stopIfTrue="1" operator="equal">
      <formula>0</formula>
    </cfRule>
  </conditionalFormatting>
  <conditionalFormatting sqref="C49">
    <cfRule type="cellIs" dxfId="73" priority="93" operator="lessThan">
      <formula>1</formula>
    </cfRule>
  </conditionalFormatting>
  <conditionalFormatting sqref="AS49:AW49">
    <cfRule type="cellIs" dxfId="72" priority="92" stopIfTrue="1" operator="equal">
      <formula>0</formula>
    </cfRule>
  </conditionalFormatting>
  <conditionalFormatting sqref="AS49:AW49">
    <cfRule type="cellIs" dxfId="71" priority="91" operator="lessThan">
      <formula>1</formula>
    </cfRule>
  </conditionalFormatting>
  <conditionalFormatting sqref="L48:AH50 AJ48:AN50 AP48:BA50">
    <cfRule type="cellIs" dxfId="70" priority="87" operator="greaterThan">
      <formula>4</formula>
    </cfRule>
    <cfRule type="cellIs" dxfId="69" priority="88" operator="equal">
      <formula>4</formula>
    </cfRule>
  </conditionalFormatting>
  <conditionalFormatting sqref="AI48:AI50">
    <cfRule type="cellIs" dxfId="68" priority="86" stopIfTrue="1" operator="equal">
      <formula>0</formula>
    </cfRule>
  </conditionalFormatting>
  <conditionalFormatting sqref="AI48:AI50">
    <cfRule type="cellIs" dxfId="67" priority="85" operator="lessThan">
      <formula>1</formula>
    </cfRule>
  </conditionalFormatting>
  <conditionalFormatting sqref="AI48:AI50">
    <cfRule type="cellIs" dxfId="66" priority="83" operator="greaterThan">
      <formula>4</formula>
    </cfRule>
    <cfRule type="cellIs" dxfId="65" priority="84" operator="equal">
      <formula>4</formula>
    </cfRule>
  </conditionalFormatting>
  <conditionalFormatting sqref="AO48:AO50">
    <cfRule type="cellIs" dxfId="64" priority="82" stopIfTrue="1" operator="equal">
      <formula>0</formula>
    </cfRule>
  </conditionalFormatting>
  <conditionalFormatting sqref="AO48:AO50">
    <cfRule type="cellIs" dxfId="63" priority="81" operator="lessThan">
      <formula>1</formula>
    </cfRule>
  </conditionalFormatting>
  <conditionalFormatting sqref="AO48:AO50">
    <cfRule type="cellIs" dxfId="62" priority="79" operator="greaterThan">
      <formula>4</formula>
    </cfRule>
    <cfRule type="cellIs" dxfId="61" priority="80" operator="equal">
      <formula>4</formula>
    </cfRule>
  </conditionalFormatting>
  <conditionalFormatting sqref="L46:AH46 AJ46:AN46 AP46:AR46">
    <cfRule type="cellIs" dxfId="60" priority="76" stopIfTrue="1" operator="equal">
      <formula>0</formula>
    </cfRule>
  </conditionalFormatting>
  <conditionalFormatting sqref="L46:AH46 B46 AJ46:AN46 AP46:AR46">
    <cfRule type="cellIs" dxfId="59" priority="74" operator="lessThan">
      <formula>1</formula>
    </cfRule>
  </conditionalFormatting>
  <conditionalFormatting sqref="AS46:AW46">
    <cfRule type="cellIs" dxfId="58" priority="72" stopIfTrue="1" operator="equal">
      <formula>0</formula>
    </cfRule>
  </conditionalFormatting>
  <conditionalFormatting sqref="AS46:AW46">
    <cfRule type="cellIs" dxfId="57" priority="71" operator="lessThan">
      <formula>1</formula>
    </cfRule>
  </conditionalFormatting>
  <conditionalFormatting sqref="C46">
    <cfRule type="cellIs" dxfId="56" priority="73" operator="lessThan">
      <formula>1</formula>
    </cfRule>
  </conditionalFormatting>
  <conditionalFormatting sqref="AX46:BB46">
    <cfRule type="cellIs" dxfId="55" priority="70" stopIfTrue="1" operator="equal">
      <formula>0</formula>
    </cfRule>
  </conditionalFormatting>
  <conditionalFormatting sqref="AX46:BB46">
    <cfRule type="cellIs" dxfId="54" priority="69" operator="lessThan">
      <formula>1</formula>
    </cfRule>
  </conditionalFormatting>
  <conditionalFormatting sqref="AT44:AT46">
    <cfRule type="cellIs" dxfId="53" priority="68" stopIfTrue="1" operator="equal">
      <formula>0</formula>
    </cfRule>
  </conditionalFormatting>
  <conditionalFormatting sqref="AT44:AT46">
    <cfRule type="cellIs" dxfId="52" priority="67" operator="lessThan">
      <formula>1</formula>
    </cfRule>
  </conditionalFormatting>
  <conditionalFormatting sqref="L44:AH44 AJ44:AN44 AP44:AR44">
    <cfRule type="cellIs" dxfId="51" priority="66" stopIfTrue="1" operator="equal">
      <formula>0</formula>
    </cfRule>
  </conditionalFormatting>
  <conditionalFormatting sqref="AS44:AW44">
    <cfRule type="cellIs" dxfId="50" priority="62" stopIfTrue="1" operator="equal">
      <formula>0</formula>
    </cfRule>
  </conditionalFormatting>
  <conditionalFormatting sqref="AS44:AW44">
    <cfRule type="cellIs" dxfId="49" priority="61" operator="lessThan">
      <formula>1</formula>
    </cfRule>
  </conditionalFormatting>
  <conditionalFormatting sqref="AX44:BB44">
    <cfRule type="cellIs" dxfId="48" priority="60" stopIfTrue="1" operator="equal">
      <formula>0</formula>
    </cfRule>
  </conditionalFormatting>
  <conditionalFormatting sqref="AX44:BB44">
    <cfRule type="cellIs" dxfId="47" priority="59" operator="lessThan">
      <formula>1</formula>
    </cfRule>
  </conditionalFormatting>
  <conditionalFormatting sqref="A44:B44 L44:AH44 AJ44:AN44 AP44:AR44">
    <cfRule type="cellIs" dxfId="46" priority="64" operator="lessThan">
      <formula>1</formula>
    </cfRule>
  </conditionalFormatting>
  <conditionalFormatting sqref="C44">
    <cfRule type="cellIs" dxfId="45" priority="63" operator="lessThan">
      <formula>1</formula>
    </cfRule>
  </conditionalFormatting>
  <conditionalFormatting sqref="AX45:BB45">
    <cfRule type="cellIs" dxfId="44" priority="52" stopIfTrue="1" operator="equal">
      <formula>0</formula>
    </cfRule>
  </conditionalFormatting>
  <conditionalFormatting sqref="AX45:BB45">
    <cfRule type="cellIs" dxfId="43" priority="51" operator="lessThan">
      <formula>1</formula>
    </cfRule>
  </conditionalFormatting>
  <conditionalFormatting sqref="B45 L45:AH45 AJ45:AN45 AP45:AR45">
    <cfRule type="cellIs" dxfId="42" priority="56" operator="lessThan">
      <formula>1</formula>
    </cfRule>
  </conditionalFormatting>
  <conditionalFormatting sqref="L45:AH45 AJ45:AN45 AP45:AR45">
    <cfRule type="cellIs" dxfId="41" priority="58" stopIfTrue="1" operator="equal">
      <formula>0</formula>
    </cfRule>
  </conditionalFormatting>
  <conditionalFormatting sqref="C45">
    <cfRule type="cellIs" dxfId="40" priority="55" operator="lessThan">
      <formula>1</formula>
    </cfRule>
  </conditionalFormatting>
  <conditionalFormatting sqref="AS45:AW45">
    <cfRule type="cellIs" dxfId="39" priority="54" stopIfTrue="1" operator="equal">
      <formula>0</formula>
    </cfRule>
  </conditionalFormatting>
  <conditionalFormatting sqref="AS45:AW45">
    <cfRule type="cellIs" dxfId="38" priority="53" operator="lessThan">
      <formula>1</formula>
    </cfRule>
  </conditionalFormatting>
  <conditionalFormatting sqref="L44:AH46 AJ44:AN46 AP44:BA46">
    <cfRule type="cellIs" dxfId="37" priority="49" operator="greaterThan">
      <formula>4</formula>
    </cfRule>
    <cfRule type="cellIs" dxfId="36" priority="50" operator="equal">
      <formula>4</formula>
    </cfRule>
  </conditionalFormatting>
  <conditionalFormatting sqref="AI44:AI46">
    <cfRule type="cellIs" dxfId="35" priority="48" stopIfTrue="1" operator="equal">
      <formula>0</formula>
    </cfRule>
  </conditionalFormatting>
  <conditionalFormatting sqref="AI44:AI46">
    <cfRule type="cellIs" dxfId="34" priority="47" operator="lessThan">
      <formula>1</formula>
    </cfRule>
  </conditionalFormatting>
  <conditionalFormatting sqref="AI44:AI46">
    <cfRule type="cellIs" dxfId="33" priority="45" operator="greaterThan">
      <formula>4</formula>
    </cfRule>
    <cfRule type="cellIs" dxfId="32" priority="46" operator="equal">
      <formula>4</formula>
    </cfRule>
  </conditionalFormatting>
  <conditionalFormatting sqref="AO44:AO46">
    <cfRule type="cellIs" dxfId="31" priority="44" stopIfTrue="1" operator="equal">
      <formula>0</formula>
    </cfRule>
  </conditionalFormatting>
  <conditionalFormatting sqref="AO44:AO46">
    <cfRule type="cellIs" dxfId="30" priority="43" operator="lessThan">
      <formula>1</formula>
    </cfRule>
  </conditionalFormatting>
  <conditionalFormatting sqref="AO44:AO46">
    <cfRule type="cellIs" dxfId="29" priority="41" operator="greaterThan">
      <formula>4</formula>
    </cfRule>
    <cfRule type="cellIs" dxfId="28" priority="42" operator="equal">
      <formula>4</formula>
    </cfRule>
  </conditionalFormatting>
  <conditionalFormatting sqref="A45:A46">
    <cfRule type="cellIs" dxfId="27" priority="40" operator="lessThan">
      <formula>1</formula>
    </cfRule>
  </conditionalFormatting>
  <conditionalFormatting sqref="A49:A50">
    <cfRule type="cellIs" dxfId="26" priority="39" operator="lessThan">
      <formula>1</formula>
    </cfRule>
  </conditionalFormatting>
  <conditionalFormatting sqref="AS10:AW10">
    <cfRule type="cellIs" dxfId="25" priority="34" stopIfTrue="1" operator="equal">
      <formula>0</formula>
    </cfRule>
  </conditionalFormatting>
  <conditionalFormatting sqref="AS10:AW10">
    <cfRule type="cellIs" dxfId="24" priority="33" operator="lessThan">
      <formula>1</formula>
    </cfRule>
  </conditionalFormatting>
  <conditionalFormatting sqref="L10:AH10 AJ10:AN10 AP10:AR10">
    <cfRule type="cellIs" dxfId="23" priority="38" stopIfTrue="1" operator="equal">
      <formula>0</formula>
    </cfRule>
  </conditionalFormatting>
  <conditionalFormatting sqref="A10:B10 L10:AH10 AJ10:AN10 AP10:AR10">
    <cfRule type="cellIs" dxfId="22" priority="36" operator="lessThan">
      <formula>1</formula>
    </cfRule>
  </conditionalFormatting>
  <conditionalFormatting sqref="C10">
    <cfRule type="cellIs" dxfId="21" priority="35" operator="lessThan">
      <formula>1</formula>
    </cfRule>
  </conditionalFormatting>
  <conditionalFormatting sqref="AX10:BB10">
    <cfRule type="cellIs" dxfId="20" priority="32" stopIfTrue="1" operator="equal">
      <formula>0</formula>
    </cfRule>
  </conditionalFormatting>
  <conditionalFormatting sqref="AX10:BB10">
    <cfRule type="cellIs" dxfId="19" priority="31" operator="lessThan">
      <formula>1</formula>
    </cfRule>
  </conditionalFormatting>
  <conditionalFormatting sqref="A32:B32">
    <cfRule type="cellIs" dxfId="18" priority="21" operator="lessThan">
      <formula>1</formula>
    </cfRule>
  </conditionalFormatting>
  <conditionalFormatting sqref="D44:K46">
    <cfRule type="cellIs" dxfId="17" priority="18" stopIfTrue="1" operator="equal">
      <formula>0</formula>
    </cfRule>
  </conditionalFormatting>
  <conditionalFormatting sqref="D44:K46">
    <cfRule type="containsText" dxfId="16" priority="17" operator="containsText" text="0">
      <formula>NOT(ISERROR(SEARCH("0",D44)))</formula>
    </cfRule>
  </conditionalFormatting>
  <conditionalFormatting sqref="D44:K46">
    <cfRule type="cellIs" dxfId="15" priority="16" operator="lessThan">
      <formula>1</formula>
    </cfRule>
  </conditionalFormatting>
  <conditionalFormatting sqref="D40:K42">
    <cfRule type="cellIs" dxfId="14" priority="15" stopIfTrue="1" operator="equal">
      <formula>0</formula>
    </cfRule>
  </conditionalFormatting>
  <conditionalFormatting sqref="D40:K42">
    <cfRule type="containsText" dxfId="13" priority="14" operator="containsText" text="0">
      <formula>NOT(ISERROR(SEARCH("0",D40)))</formula>
    </cfRule>
  </conditionalFormatting>
  <conditionalFormatting sqref="D40:K42">
    <cfRule type="cellIs" dxfId="12" priority="13" operator="lessThan">
      <formula>1</formula>
    </cfRule>
  </conditionalFormatting>
  <conditionalFormatting sqref="D34:K38">
    <cfRule type="cellIs" dxfId="11" priority="12" stopIfTrue="1" operator="equal">
      <formula>0</formula>
    </cfRule>
  </conditionalFormatting>
  <conditionalFormatting sqref="D34:K38">
    <cfRule type="containsText" dxfId="10" priority="11" operator="containsText" text="0">
      <formula>NOT(ISERROR(SEARCH("0",D34)))</formula>
    </cfRule>
  </conditionalFormatting>
  <conditionalFormatting sqref="D34:K38">
    <cfRule type="cellIs" dxfId="9" priority="10" operator="lessThan">
      <formula>1</formula>
    </cfRule>
  </conditionalFormatting>
  <conditionalFormatting sqref="D22:K32">
    <cfRule type="cellIs" dxfId="8" priority="9" stopIfTrue="1" operator="equal">
      <formula>0</formula>
    </cfRule>
  </conditionalFormatting>
  <conditionalFormatting sqref="D22:K32">
    <cfRule type="containsText" dxfId="7" priority="8" operator="containsText" text="0">
      <formula>NOT(ISERROR(SEARCH("0",D22)))</formula>
    </cfRule>
  </conditionalFormatting>
  <conditionalFormatting sqref="D22:K32">
    <cfRule type="cellIs" dxfId="6" priority="7" operator="lessThan">
      <formula>1</formula>
    </cfRule>
  </conditionalFormatting>
  <conditionalFormatting sqref="D9:K20">
    <cfRule type="cellIs" dxfId="5" priority="6" stopIfTrue="1" operator="equal">
      <formula>0</formula>
    </cfRule>
  </conditionalFormatting>
  <conditionalFormatting sqref="D9:K20">
    <cfRule type="containsText" dxfId="4" priority="5" operator="containsText" text="0">
      <formula>NOT(ISERROR(SEARCH("0",D9)))</formula>
    </cfRule>
  </conditionalFormatting>
  <conditionalFormatting sqref="D9:K20">
    <cfRule type="cellIs" dxfId="3" priority="4" operator="lessThan">
      <formula>1</formula>
    </cfRule>
  </conditionalFormatting>
  <conditionalFormatting sqref="D4:K7">
    <cfRule type="cellIs" dxfId="2" priority="3" stopIfTrue="1" operator="equal">
      <formula>0</formula>
    </cfRule>
  </conditionalFormatting>
  <conditionalFormatting sqref="D4:K7">
    <cfRule type="containsText" dxfId="1" priority="2" operator="containsText" text="0">
      <formula>NOT(ISERROR(SEARCH("0",D4)))</formula>
    </cfRule>
  </conditionalFormatting>
  <conditionalFormatting sqref="D4:K7">
    <cfRule type="cellIs" dxfId="0" priority="1" operator="lessThan">
      <formula>1</formula>
    </cfRule>
  </conditionalFormatting>
  <pageMargins left="0.70866141732283472" right="0.70866141732283472" top="0.74803149606299213" bottom="0.74803149606299213" header="0.31496062992125984" footer="0.31496062992125984"/>
  <pageSetup paperSize="8" scale="93" fitToHeight="0" orientation="landscape" r:id="rId1"/>
  <headerFooter>
    <oddHeader>&amp;CEGHA 2021</oddHeader>
    <oddFooter>&amp;L&amp;F&amp;R&amp;D    &amp;T</oddFooter>
  </headerFooter>
  <rowBreaks count="1" manualBreakCount="1">
    <brk id="52" max="5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B73247-1237-421E-A06B-24FFEEB9E93A}">
  <dimension ref="A1:AF22"/>
  <sheetViews>
    <sheetView workbookViewId="0">
      <selection activeCell="Q24" sqref="Q24"/>
    </sheetView>
  </sheetViews>
  <sheetFormatPr defaultColWidth="15.42578125" defaultRowHeight="15" x14ac:dyDescent="0.25"/>
  <cols>
    <col min="1" max="1" width="37" customWidth="1"/>
    <col min="2" max="27" width="3.85546875" style="297" customWidth="1"/>
    <col min="28" max="28" width="11.5703125" style="296" customWidth="1"/>
    <col min="29" max="29" width="36.5703125" customWidth="1"/>
  </cols>
  <sheetData>
    <row r="1" spans="1:29" s="148" customFormat="1" x14ac:dyDescent="0.25"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  <c r="V1" s="297"/>
      <c r="W1" s="297"/>
      <c r="X1" s="297"/>
      <c r="Y1" s="297"/>
      <c r="Z1" s="297"/>
      <c r="AA1" s="297"/>
      <c r="AB1" s="296"/>
    </row>
    <row r="2" spans="1:29" s="148" customFormat="1" ht="26.25" x14ac:dyDescent="0.4">
      <c r="A2" s="528" t="s">
        <v>179</v>
      </c>
      <c r="B2" s="528"/>
      <c r="C2" s="528"/>
      <c r="D2" s="528"/>
      <c r="E2" s="528"/>
      <c r="F2" s="528"/>
      <c r="G2" s="528"/>
      <c r="H2" s="528"/>
      <c r="I2" s="528"/>
      <c r="J2" s="528"/>
      <c r="K2" s="528"/>
      <c r="L2" s="528"/>
      <c r="M2" s="528"/>
      <c r="N2" s="528"/>
      <c r="O2" s="528"/>
      <c r="P2" s="528"/>
      <c r="Q2" s="528"/>
      <c r="R2" s="528"/>
      <c r="S2" s="528"/>
      <c r="T2" s="528"/>
      <c r="U2" s="528"/>
      <c r="V2" s="528"/>
      <c r="W2" s="528"/>
      <c r="X2" s="528"/>
      <c r="Y2" s="528"/>
      <c r="Z2" s="528"/>
      <c r="AA2" s="528"/>
      <c r="AB2" s="528"/>
      <c r="AC2" s="528"/>
    </row>
    <row r="3" spans="1:29" s="295" customFormat="1" ht="19.5" thickBot="1" x14ac:dyDescent="0.35">
      <c r="A3" s="320" t="s">
        <v>185</v>
      </c>
      <c r="B3" s="348">
        <v>1</v>
      </c>
      <c r="C3" s="348">
        <v>2</v>
      </c>
      <c r="D3" s="348">
        <v>3</v>
      </c>
      <c r="E3" s="348">
        <v>4</v>
      </c>
      <c r="F3" s="348">
        <v>5</v>
      </c>
      <c r="G3" s="348">
        <v>6</v>
      </c>
      <c r="H3" s="348">
        <v>7</v>
      </c>
      <c r="I3" s="348">
        <v>8</v>
      </c>
      <c r="J3" s="348">
        <v>9</v>
      </c>
      <c r="K3" s="348">
        <v>10</v>
      </c>
      <c r="L3" s="348">
        <v>11</v>
      </c>
      <c r="M3" s="348">
        <v>12</v>
      </c>
      <c r="N3" s="348">
        <v>13</v>
      </c>
      <c r="O3" s="348">
        <v>14</v>
      </c>
      <c r="P3" s="348">
        <v>15</v>
      </c>
      <c r="Q3" s="348">
        <v>16</v>
      </c>
      <c r="R3" s="348">
        <v>17</v>
      </c>
      <c r="S3" s="348">
        <v>18</v>
      </c>
      <c r="T3" s="348">
        <v>19</v>
      </c>
      <c r="U3" s="348">
        <v>20</v>
      </c>
      <c r="V3" s="348">
        <v>21</v>
      </c>
      <c r="W3" s="348">
        <v>22</v>
      </c>
      <c r="X3" s="348">
        <v>23</v>
      </c>
      <c r="Y3" s="348">
        <v>24</v>
      </c>
      <c r="Z3" s="348">
        <v>25</v>
      </c>
      <c r="AA3" s="348">
        <v>26</v>
      </c>
      <c r="AB3" s="527" t="s">
        <v>183</v>
      </c>
      <c r="AC3" s="527"/>
    </row>
    <row r="4" spans="1:29" s="148" customFormat="1" ht="18.75" x14ac:dyDescent="0.3">
      <c r="A4" s="303" t="s">
        <v>180</v>
      </c>
      <c r="B4" s="353" t="s">
        <v>178</v>
      </c>
      <c r="C4" s="353" t="s">
        <v>178</v>
      </c>
      <c r="D4" s="353" t="s">
        <v>178</v>
      </c>
      <c r="E4" s="353" t="s">
        <v>178</v>
      </c>
      <c r="F4" s="353" t="s">
        <v>178</v>
      </c>
      <c r="G4" s="305"/>
      <c r="H4" s="305"/>
      <c r="I4" s="305"/>
      <c r="J4" s="305"/>
      <c r="K4" s="305"/>
      <c r="L4" s="353" t="s">
        <v>150</v>
      </c>
      <c r="M4" s="305"/>
      <c r="N4" s="305"/>
      <c r="O4" s="305"/>
      <c r="P4" s="305"/>
      <c r="Q4" s="353" t="s">
        <v>178</v>
      </c>
      <c r="R4" s="353" t="s">
        <v>178</v>
      </c>
      <c r="S4" s="305"/>
      <c r="T4" s="305"/>
      <c r="U4" s="305"/>
      <c r="V4" s="305"/>
      <c r="W4" s="305"/>
      <c r="X4" s="305"/>
      <c r="Y4" s="353" t="s">
        <v>181</v>
      </c>
      <c r="Z4" s="353" t="s">
        <v>95</v>
      </c>
      <c r="AA4" s="353"/>
      <c r="AB4" s="306"/>
      <c r="AC4" s="307"/>
    </row>
    <row r="5" spans="1:29" s="148" customFormat="1" ht="18.75" x14ac:dyDescent="0.3">
      <c r="A5" s="308" t="s">
        <v>9</v>
      </c>
      <c r="B5" s="352"/>
      <c r="C5" s="352"/>
      <c r="D5" s="352"/>
      <c r="E5" s="352"/>
      <c r="F5" s="352"/>
      <c r="G5" s="300"/>
      <c r="H5" s="299"/>
      <c r="I5" s="352" t="s">
        <v>178</v>
      </c>
      <c r="K5" s="302"/>
      <c r="L5" s="352"/>
      <c r="N5" s="300"/>
      <c r="O5" s="300"/>
      <c r="P5" s="352" t="s">
        <v>178</v>
      </c>
      <c r="Q5" s="352"/>
      <c r="R5" s="352"/>
      <c r="S5" s="302"/>
      <c r="T5" s="300"/>
      <c r="U5" s="300"/>
      <c r="V5" s="352" t="s">
        <v>178</v>
      </c>
      <c r="W5" s="187"/>
      <c r="X5" s="302"/>
      <c r="Y5" s="352"/>
      <c r="Z5" s="352"/>
      <c r="AA5" s="352"/>
      <c r="AB5" s="301">
        <f>COUNTIF(A5:W5,"X")</f>
        <v>0</v>
      </c>
      <c r="AC5" s="309"/>
    </row>
    <row r="6" spans="1:29" s="148" customFormat="1" ht="18.75" x14ac:dyDescent="0.3">
      <c r="A6" s="308" t="s">
        <v>40</v>
      </c>
      <c r="B6" s="352"/>
      <c r="C6" s="352"/>
      <c r="D6" s="352"/>
      <c r="E6" s="352"/>
      <c r="F6" s="352"/>
      <c r="G6" s="300"/>
      <c r="H6" s="299"/>
      <c r="I6" s="300"/>
      <c r="J6" s="352" t="s">
        <v>178</v>
      </c>
      <c r="K6" s="302"/>
      <c r="L6" s="352"/>
      <c r="M6" s="352" t="s">
        <v>178</v>
      </c>
      <c r="N6" s="300"/>
      <c r="O6" s="300"/>
      <c r="P6" s="300"/>
      <c r="Q6" s="352"/>
      <c r="R6" s="352"/>
      <c r="S6" s="302"/>
      <c r="T6" s="300"/>
      <c r="U6" s="300"/>
      <c r="W6" s="352" t="s">
        <v>178</v>
      </c>
      <c r="X6" s="302"/>
      <c r="Y6" s="352"/>
      <c r="Z6" s="352"/>
      <c r="AA6" s="352"/>
      <c r="AB6" s="301">
        <f t="shared" ref="AB6:AB9" si="0">COUNTIF(A6:W6,"X")</f>
        <v>0</v>
      </c>
      <c r="AC6" s="309"/>
    </row>
    <row r="7" spans="1:29" s="148" customFormat="1" ht="18.75" x14ac:dyDescent="0.3">
      <c r="A7" s="308" t="s">
        <v>41</v>
      </c>
      <c r="B7" s="352"/>
      <c r="C7" s="352"/>
      <c r="D7" s="352"/>
      <c r="E7" s="352"/>
      <c r="F7" s="352"/>
      <c r="G7" s="300"/>
      <c r="H7" s="299"/>
      <c r="I7" s="300"/>
      <c r="J7" s="300"/>
      <c r="K7" s="352" t="s">
        <v>178</v>
      </c>
      <c r="L7" s="352"/>
      <c r="M7" s="300"/>
      <c r="N7" s="300"/>
      <c r="O7" s="300"/>
      <c r="P7" s="300"/>
      <c r="Q7" s="352"/>
      <c r="R7" s="352"/>
      <c r="S7" s="352" t="s">
        <v>178</v>
      </c>
      <c r="T7" s="300"/>
      <c r="U7" s="300"/>
      <c r="V7" s="300"/>
      <c r="W7" s="302"/>
      <c r="X7" s="352" t="s">
        <v>178</v>
      </c>
      <c r="Y7" s="352"/>
      <c r="Z7" s="352"/>
      <c r="AA7" s="352"/>
      <c r="AB7" s="301">
        <f t="shared" si="0"/>
        <v>0</v>
      </c>
      <c r="AC7" s="309"/>
    </row>
    <row r="8" spans="1:29" s="148" customFormat="1" ht="18.75" x14ac:dyDescent="0.3">
      <c r="A8" s="308" t="s">
        <v>42</v>
      </c>
      <c r="B8" s="352"/>
      <c r="C8" s="352"/>
      <c r="D8" s="352"/>
      <c r="E8" s="352"/>
      <c r="F8" s="352"/>
      <c r="G8" s="352" t="s">
        <v>178</v>
      </c>
      <c r="H8" s="299"/>
      <c r="I8" s="300"/>
      <c r="J8" s="300"/>
      <c r="K8" s="187"/>
      <c r="L8" s="352"/>
      <c r="M8" s="300"/>
      <c r="N8" s="352" t="s">
        <v>178</v>
      </c>
      <c r="O8" s="300"/>
      <c r="P8" s="300"/>
      <c r="Q8" s="352"/>
      <c r="R8" s="352"/>
      <c r="S8" s="187"/>
      <c r="T8" s="352" t="s">
        <v>178</v>
      </c>
      <c r="U8" s="300"/>
      <c r="V8" s="300"/>
      <c r="X8" s="187"/>
      <c r="Y8" s="352"/>
      <c r="Z8" s="352"/>
      <c r="AA8" s="352"/>
      <c r="AB8" s="301">
        <f t="shared" si="0"/>
        <v>0</v>
      </c>
      <c r="AC8" s="309"/>
    </row>
    <row r="9" spans="1:29" s="148" customFormat="1" ht="19.5" thickBot="1" x14ac:dyDescent="0.35">
      <c r="A9" s="310" t="s">
        <v>8</v>
      </c>
      <c r="B9" s="351"/>
      <c r="C9" s="351"/>
      <c r="D9" s="351"/>
      <c r="E9" s="351"/>
      <c r="F9" s="351"/>
      <c r="G9" s="313"/>
      <c r="H9" s="351" t="s">
        <v>178</v>
      </c>
      <c r="I9" s="312"/>
      <c r="J9" s="312"/>
      <c r="K9" s="313"/>
      <c r="L9" s="351"/>
      <c r="M9" s="312"/>
      <c r="N9" s="313"/>
      <c r="O9" s="351" t="s">
        <v>178</v>
      </c>
      <c r="P9" s="312"/>
      <c r="Q9" s="351"/>
      <c r="R9" s="351"/>
      <c r="S9" s="313"/>
      <c r="T9" s="312"/>
      <c r="U9" s="351" t="s">
        <v>178</v>
      </c>
      <c r="V9" s="312"/>
      <c r="W9" s="313"/>
      <c r="X9" s="313"/>
      <c r="Y9" s="351"/>
      <c r="Z9" s="351"/>
      <c r="AA9" s="351"/>
      <c r="AB9" s="314">
        <f t="shared" si="0"/>
        <v>0</v>
      </c>
      <c r="AC9" s="315"/>
    </row>
    <row r="12" spans="1:29" s="148" customFormat="1" ht="26.25" x14ac:dyDescent="0.4">
      <c r="A12" s="528" t="s">
        <v>182</v>
      </c>
      <c r="B12" s="528"/>
      <c r="C12" s="528"/>
      <c r="D12" s="528"/>
      <c r="E12" s="528"/>
      <c r="F12" s="528"/>
      <c r="G12" s="528"/>
      <c r="H12" s="528"/>
      <c r="I12" s="528"/>
      <c r="J12" s="528"/>
      <c r="K12" s="528"/>
      <c r="L12" s="528"/>
      <c r="M12" s="528"/>
      <c r="N12" s="528"/>
      <c r="O12" s="528"/>
      <c r="P12" s="528"/>
      <c r="Q12" s="528"/>
      <c r="R12" s="528"/>
      <c r="S12" s="528"/>
      <c r="T12" s="528"/>
      <c r="U12" s="528"/>
      <c r="V12" s="528"/>
      <c r="W12" s="528"/>
      <c r="X12" s="528"/>
      <c r="Y12" s="528"/>
      <c r="Z12" s="528"/>
      <c r="AA12" s="528"/>
      <c r="AB12" s="528"/>
      <c r="AC12" s="528"/>
    </row>
    <row r="13" spans="1:29" s="295" customFormat="1" ht="19.5" thickBot="1" x14ac:dyDescent="0.35">
      <c r="A13" s="320" t="s">
        <v>185</v>
      </c>
      <c r="B13" s="298">
        <v>1</v>
      </c>
      <c r="C13" s="298">
        <v>2</v>
      </c>
      <c r="D13" s="298">
        <v>3</v>
      </c>
      <c r="E13" s="298">
        <v>4</v>
      </c>
      <c r="F13" s="298">
        <v>5</v>
      </c>
      <c r="G13" s="298">
        <v>6</v>
      </c>
      <c r="H13" s="298">
        <v>7</v>
      </c>
      <c r="I13" s="298">
        <v>8</v>
      </c>
      <c r="J13" s="298">
        <v>9</v>
      </c>
      <c r="K13" s="298">
        <v>10</v>
      </c>
      <c r="L13" s="298">
        <v>11</v>
      </c>
      <c r="M13" s="298">
        <v>12</v>
      </c>
      <c r="N13" s="298">
        <v>13</v>
      </c>
      <c r="O13" s="298">
        <v>14</v>
      </c>
      <c r="P13" s="298">
        <v>15</v>
      </c>
      <c r="Q13" s="298">
        <v>16</v>
      </c>
      <c r="R13" s="298">
        <v>17</v>
      </c>
      <c r="S13" s="298">
        <v>18</v>
      </c>
      <c r="T13" s="298">
        <v>19</v>
      </c>
      <c r="U13" s="298">
        <v>20</v>
      </c>
      <c r="V13" s="298">
        <v>21</v>
      </c>
      <c r="W13" s="298">
        <v>22</v>
      </c>
      <c r="X13" s="298">
        <v>23</v>
      </c>
      <c r="Y13" s="350">
        <v>24</v>
      </c>
      <c r="Z13" s="350">
        <v>25</v>
      </c>
      <c r="AA13" s="350">
        <v>26</v>
      </c>
      <c r="AB13" s="527" t="s">
        <v>183</v>
      </c>
      <c r="AC13" s="527"/>
    </row>
    <row r="14" spans="1:29" s="148" customFormat="1" ht="18.75" x14ac:dyDescent="0.3">
      <c r="A14" s="303" t="s">
        <v>180</v>
      </c>
      <c r="B14" s="305"/>
      <c r="C14" s="305"/>
      <c r="D14" s="305"/>
      <c r="E14" s="353" t="s">
        <v>178</v>
      </c>
      <c r="F14" s="305"/>
      <c r="G14" s="305"/>
      <c r="H14" s="305"/>
      <c r="I14" s="305"/>
      <c r="J14" s="305"/>
      <c r="K14" s="305"/>
      <c r="L14" s="304"/>
      <c r="M14" s="305"/>
      <c r="N14" s="305"/>
      <c r="O14" s="305"/>
      <c r="P14" s="353" t="s">
        <v>178</v>
      </c>
      <c r="Q14" s="304"/>
      <c r="R14" s="353" t="s">
        <v>178</v>
      </c>
      <c r="S14" s="305"/>
      <c r="T14" s="305"/>
      <c r="U14" s="305"/>
      <c r="V14" s="305"/>
      <c r="W14" s="305"/>
      <c r="X14" s="305"/>
      <c r="Y14" s="305"/>
      <c r="Z14" s="353" t="s">
        <v>181</v>
      </c>
      <c r="AA14" s="353" t="s">
        <v>95</v>
      </c>
      <c r="AB14" s="306"/>
      <c r="AC14" s="319"/>
    </row>
    <row r="15" spans="1:29" s="148" customFormat="1" ht="18.75" x14ac:dyDescent="0.3">
      <c r="A15" s="318" t="s">
        <v>184</v>
      </c>
      <c r="B15" s="300"/>
      <c r="C15" s="300"/>
      <c r="D15" s="300"/>
      <c r="E15" s="352"/>
      <c r="F15" s="300"/>
      <c r="G15" s="300"/>
      <c r="H15" s="300"/>
      <c r="I15" s="300"/>
      <c r="J15" s="300"/>
      <c r="K15" s="300"/>
      <c r="L15" s="300"/>
      <c r="M15" s="300"/>
      <c r="N15" s="300"/>
      <c r="O15" s="300"/>
      <c r="P15" s="352"/>
      <c r="Q15" s="300"/>
      <c r="R15" s="352"/>
      <c r="S15" s="300"/>
      <c r="T15" s="300"/>
      <c r="U15" s="300"/>
      <c r="V15" s="300"/>
      <c r="W15" s="300"/>
      <c r="X15" s="300"/>
      <c r="Y15" s="300"/>
      <c r="Z15" s="352"/>
      <c r="AA15" s="352"/>
      <c r="AB15" s="317"/>
      <c r="AC15" s="316"/>
    </row>
    <row r="16" spans="1:29" s="148" customFormat="1" ht="18.75" x14ac:dyDescent="0.3">
      <c r="A16" s="321" t="s">
        <v>186</v>
      </c>
      <c r="B16" s="300"/>
      <c r="C16" s="300"/>
      <c r="D16" s="300"/>
      <c r="E16" s="352"/>
      <c r="F16" s="300"/>
      <c r="G16" s="300"/>
      <c r="H16" s="300"/>
      <c r="I16" s="300"/>
      <c r="J16" s="300"/>
      <c r="K16" s="300"/>
      <c r="L16" s="300"/>
      <c r="M16" s="300"/>
      <c r="N16" s="300"/>
      <c r="O16" s="300"/>
      <c r="P16" s="352"/>
      <c r="Q16" s="300"/>
      <c r="R16" s="352"/>
      <c r="S16" s="300"/>
      <c r="T16" s="300"/>
      <c r="U16" s="300"/>
      <c r="V16" s="300"/>
      <c r="W16" s="300"/>
      <c r="X16" s="300"/>
      <c r="Y16" s="300"/>
      <c r="Z16" s="352"/>
      <c r="AA16" s="352"/>
      <c r="AB16" s="317"/>
      <c r="AC16" s="316"/>
    </row>
    <row r="17" spans="1:32" s="148" customFormat="1" ht="18.75" x14ac:dyDescent="0.3">
      <c r="A17" s="308" t="s">
        <v>9</v>
      </c>
      <c r="B17" s="297"/>
      <c r="C17" s="352" t="s">
        <v>178</v>
      </c>
      <c r="D17" s="302"/>
      <c r="E17" s="352"/>
      <c r="F17" s="354" t="s">
        <v>197</v>
      </c>
      <c r="G17" s="300"/>
      <c r="H17" s="299"/>
      <c r="I17" s="297"/>
      <c r="J17" s="352" t="s">
        <v>178</v>
      </c>
      <c r="K17" s="302"/>
      <c r="L17" s="354"/>
      <c r="M17" s="300"/>
      <c r="N17" s="297" t="s">
        <v>197</v>
      </c>
      <c r="O17" s="352" t="s">
        <v>178</v>
      </c>
      <c r="P17" s="352"/>
      <c r="Q17" s="300"/>
      <c r="R17" s="352"/>
      <c r="S17" s="302"/>
      <c r="T17" s="300" t="s">
        <v>197</v>
      </c>
      <c r="U17" s="300"/>
      <c r="V17" s="352" t="s">
        <v>178</v>
      </c>
      <c r="W17" s="354"/>
      <c r="X17" s="302"/>
      <c r="Y17" s="300"/>
      <c r="Z17" s="352"/>
      <c r="AA17" s="352"/>
      <c r="AB17" s="317">
        <f t="shared" ref="AB17:AB20" si="1">COUNTIF(B17:AA17,"X")</f>
        <v>3</v>
      </c>
      <c r="AC17" s="309"/>
    </row>
    <row r="18" spans="1:32" s="148" customFormat="1" ht="18.75" x14ac:dyDescent="0.3">
      <c r="A18" s="308" t="s">
        <v>40</v>
      </c>
      <c r="B18" s="300" t="s">
        <v>197</v>
      </c>
      <c r="C18" s="300" t="s">
        <v>197</v>
      </c>
      <c r="D18" s="300"/>
      <c r="E18" s="352"/>
      <c r="F18" s="352" t="s">
        <v>178</v>
      </c>
      <c r="G18" s="300" t="s">
        <v>197</v>
      </c>
      <c r="H18" s="299"/>
      <c r="I18" s="300"/>
      <c r="J18" s="297"/>
      <c r="K18" s="302"/>
      <c r="L18" s="352" t="s">
        <v>178</v>
      </c>
      <c r="M18" s="300"/>
      <c r="N18" s="300"/>
      <c r="O18" s="297"/>
      <c r="P18" s="352"/>
      <c r="Q18" s="352" t="s">
        <v>178</v>
      </c>
      <c r="R18" s="352"/>
      <c r="S18" s="302"/>
      <c r="T18" s="300"/>
      <c r="U18" s="300"/>
      <c r="V18" s="297"/>
      <c r="W18" s="352" t="s">
        <v>178</v>
      </c>
      <c r="X18" s="302"/>
      <c r="Y18" s="300"/>
      <c r="Z18" s="352"/>
      <c r="AA18" s="352"/>
      <c r="AB18" s="317">
        <f t="shared" si="1"/>
        <v>3</v>
      </c>
      <c r="AC18" s="309"/>
    </row>
    <row r="19" spans="1:32" s="148" customFormat="1" ht="18.75" x14ac:dyDescent="0.3">
      <c r="A19" s="308" t="s">
        <v>41</v>
      </c>
      <c r="B19" s="300"/>
      <c r="C19" s="300"/>
      <c r="D19" s="352" t="s">
        <v>178</v>
      </c>
      <c r="E19" s="352"/>
      <c r="F19" s="302"/>
      <c r="G19" s="300"/>
      <c r="H19" s="299"/>
      <c r="I19" s="300"/>
      <c r="J19" s="300"/>
      <c r="K19" s="352" t="s">
        <v>178</v>
      </c>
      <c r="L19" s="302"/>
      <c r="M19" s="300"/>
      <c r="N19" s="300"/>
      <c r="O19" s="300"/>
      <c r="P19" s="352"/>
      <c r="Q19" s="300"/>
      <c r="R19" s="352"/>
      <c r="S19" s="352" t="s">
        <v>178</v>
      </c>
      <c r="T19" s="300"/>
      <c r="U19" s="300"/>
      <c r="V19" s="300" t="s">
        <v>197</v>
      </c>
      <c r="W19" s="302"/>
      <c r="X19" s="352" t="s">
        <v>178</v>
      </c>
      <c r="Y19" s="300"/>
      <c r="Z19" s="352"/>
      <c r="AA19" s="352"/>
      <c r="AB19" s="317">
        <f t="shared" si="1"/>
        <v>1</v>
      </c>
      <c r="AC19" s="309"/>
    </row>
    <row r="20" spans="1:32" s="148" customFormat="1" ht="18.75" x14ac:dyDescent="0.3">
      <c r="A20" s="308" t="s">
        <v>42</v>
      </c>
      <c r="B20" s="300" t="s">
        <v>197</v>
      </c>
      <c r="C20" s="300"/>
      <c r="D20" s="354"/>
      <c r="E20" s="352"/>
      <c r="F20" s="297" t="s">
        <v>197</v>
      </c>
      <c r="G20" s="352" t="s">
        <v>178</v>
      </c>
      <c r="H20" s="299"/>
      <c r="I20" s="300"/>
      <c r="J20" s="300" t="s">
        <v>197</v>
      </c>
      <c r="K20" s="354" t="s">
        <v>197</v>
      </c>
      <c r="L20" s="297"/>
      <c r="M20" s="352" t="s">
        <v>178</v>
      </c>
      <c r="N20" s="300"/>
      <c r="O20" s="300"/>
      <c r="P20" s="352"/>
      <c r="Q20" s="300"/>
      <c r="R20" s="352"/>
      <c r="S20" s="354"/>
      <c r="T20" s="352" t="s">
        <v>178</v>
      </c>
      <c r="U20" s="300"/>
      <c r="V20" s="300"/>
      <c r="W20" s="297"/>
      <c r="X20" s="354"/>
      <c r="Y20" s="352" t="s">
        <v>178</v>
      </c>
      <c r="Z20" s="352"/>
      <c r="AA20" s="352"/>
      <c r="AB20" s="317">
        <f t="shared" si="1"/>
        <v>4</v>
      </c>
      <c r="AC20" s="309"/>
    </row>
    <row r="21" spans="1:32" s="148" customFormat="1" ht="19.5" thickBot="1" x14ac:dyDescent="0.35">
      <c r="A21" s="310" t="s">
        <v>8</v>
      </c>
      <c r="B21" s="351" t="s">
        <v>178</v>
      </c>
      <c r="C21" s="312" t="s">
        <v>197</v>
      </c>
      <c r="D21" s="355" t="s">
        <v>197</v>
      </c>
      <c r="E21" s="351"/>
      <c r="F21" s="355"/>
      <c r="G21" s="355"/>
      <c r="H21" s="311"/>
      <c r="I21" s="351" t="s">
        <v>178</v>
      </c>
      <c r="J21" s="312"/>
      <c r="K21" s="355"/>
      <c r="L21" s="355"/>
      <c r="M21" s="355"/>
      <c r="N21" s="351" t="s">
        <v>178</v>
      </c>
      <c r="O21" s="312"/>
      <c r="P21" s="351"/>
      <c r="Q21" s="312"/>
      <c r="R21" s="351"/>
      <c r="S21" s="355"/>
      <c r="T21" s="312"/>
      <c r="U21" s="351" t="s">
        <v>178</v>
      </c>
      <c r="V21" s="312"/>
      <c r="W21" s="355"/>
      <c r="X21" s="355" t="s">
        <v>197</v>
      </c>
      <c r="Y21" s="312"/>
      <c r="Z21" s="351"/>
      <c r="AA21" s="351"/>
      <c r="AB21" s="314">
        <f>COUNTIF(B21:AA21,"X")</f>
        <v>3</v>
      </c>
      <c r="AC21" s="315"/>
    </row>
    <row r="22" spans="1:32" x14ac:dyDescent="0.25">
      <c r="AE22" s="148"/>
      <c r="AF22" s="148"/>
    </row>
  </sheetData>
  <mergeCells count="4">
    <mergeCell ref="AB3:AC3"/>
    <mergeCell ref="A2:AC2"/>
    <mergeCell ref="A12:AC12"/>
    <mergeCell ref="AB13:AC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Season Cal. (25 Wks)</vt:lpstr>
      <vt:lpstr>Fixtures</vt:lpstr>
      <vt:lpstr>Report - Games &amp; Umpiring</vt:lpstr>
      <vt:lpstr>Report - Times</vt:lpstr>
      <vt:lpstr>Club Days_Byes</vt:lpstr>
      <vt:lpstr>Fixtures!Print_Area</vt:lpstr>
      <vt:lpstr>'Report - Games &amp; Umpiring'!Print_Area</vt:lpstr>
      <vt:lpstr>'Report - Times'!Print_Area</vt:lpstr>
      <vt:lpstr>'Season Cal. (25 Wks)'!Print_Area</vt:lpstr>
      <vt:lpstr>Fixtures!Print_Titles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 DRAFT EGHA FIXTURES</dc:title>
  <dc:creator>Kevin MacDonald</dc:creator>
  <cp:keywords>Revision A</cp:keywords>
  <cp:lastModifiedBy>Doab, Aaron</cp:lastModifiedBy>
  <cp:lastPrinted>2024-03-20T01:09:35Z</cp:lastPrinted>
  <dcterms:created xsi:type="dcterms:W3CDTF">2016-02-15T21:18:07Z</dcterms:created>
  <dcterms:modified xsi:type="dcterms:W3CDTF">2024-03-30T14:46:11Z</dcterms:modified>
  <cp:contentStatus>DRAFT</cp:contentStatus>
</cp:coreProperties>
</file>